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315" windowWidth="17790" windowHeight="12600" activeTab="0"/>
  </bookViews>
  <sheets>
    <sheet name="Troškovnik" sheetId="1" r:id="rId1"/>
  </sheets>
  <definedNames>
    <definedName name="_xlnm.Print_Titles" localSheetId="0">'Troškovnik'!$2:$3</definedName>
    <definedName name="_xlnm.Print_Area" localSheetId="0">'Troškovnik'!$A$1:$F$19</definedName>
  </definedNames>
  <calcPr fullCalcOnLoad="1"/>
</workbook>
</file>

<file path=xl/sharedStrings.xml><?xml version="1.0" encoding="utf-8"?>
<sst xmlns="http://schemas.openxmlformats.org/spreadsheetml/2006/main" count="49" uniqueCount="41">
  <si>
    <t>RB</t>
  </si>
  <si>
    <t>Opis stavke</t>
  </si>
  <si>
    <t>Jed. mjere</t>
  </si>
  <si>
    <t>Ukupno</t>
  </si>
  <si>
    <t>količina</t>
  </si>
  <si>
    <t>m2</t>
  </si>
  <si>
    <t>m'</t>
  </si>
  <si>
    <r>
      <rPr>
        <b/>
        <sz val="9"/>
        <rFont val="Arial"/>
        <family val="2"/>
      </rPr>
      <t>Rezanje asfaltnog kolnika.</t>
    </r>
    <r>
      <rPr>
        <sz val="9"/>
        <rFont val="Arial"/>
        <family val="2"/>
      </rPr>
      <t xml:space="preserve">
Ova stavka uključuje strojno rezanje postojećeg asfaltnog kolnika debljine do 8 cm, za potrebe izrade priciznog spoja.
Obračun po m' izvedenog reza.</t>
    </r>
  </si>
  <si>
    <t>kom</t>
  </si>
  <si>
    <r>
      <rPr>
        <b/>
        <sz val="9"/>
        <rFont val="Arial"/>
        <family val="2"/>
      </rPr>
      <t>Prilagodba poklopca revizionog okna niveleti kolnika (postojeći poklopac).</t>
    </r>
    <r>
      <rPr>
        <sz val="9"/>
        <rFont val="Arial"/>
        <family val="2"/>
      </rPr>
      <t xml:space="preserve">
Ova stavka uključuje sve potrebne predradnje i radnje potrebne za uklanjanje postojećeg poklopca revizionog okna, na način da se poklopac ne ošteti, te radnje potrebne da se postojeći poklopac ponovno ugradi na projektiranu visinu.
Obračun po kom prilagođeng poklopca revizionog okna.</t>
    </r>
  </si>
  <si>
    <r>
      <rPr>
        <b/>
        <sz val="9"/>
        <rFont val="Arial"/>
        <family val="2"/>
      </rPr>
      <t>Prilagodba poklopca revizionog okna niveleti kolnika (novi poklopac).</t>
    </r>
    <r>
      <rPr>
        <sz val="9"/>
        <rFont val="Arial"/>
        <family val="2"/>
      </rPr>
      <t xml:space="preserve">
Ova stavka uključuje sve potrebne predradnje i radnje potrebne za uklanjanje postojećeg poklopca revizionog okna, te radnje potrebne za ugradnju novog LŽ poklopaca na projektiranu visinu.
Ova stavka uključuje nabavu, dobavu i ugradnju lijevano-željeznog  poklopaca sljedećih karakteristika: samozatvarajući poklopc nosivosti  minimalno 400 kN / D400 (HRN EN 124), svijetlog otvora minimalnog promjera ø600 mm, sa amortizirajućom brtvom protiv buke.
Obračun po kom ugrađenog poklopca revizionog okna.</t>
    </r>
  </si>
  <si>
    <t>m3</t>
  </si>
  <si>
    <r>
      <rPr>
        <b/>
        <sz val="9"/>
        <rFont val="Arial"/>
        <family val="2"/>
      </rPr>
      <t>Rušenje starih objekata od betona.</t>
    </r>
    <r>
      <rPr>
        <sz val="9"/>
        <rFont val="Arial"/>
        <family val="2"/>
      </rPr>
      <t xml:space="preserve">
Ova stavka uključuje rušenje starih objekata od betona ili kamena (temelja i parapeta ograda, betonskih rubnjaka s temeljom, propusta, naveženih betonskih blokova i sl.) te njihovo uklanjanje s trase i odvoz na deponiju.
Obračun po m3 porušenih i uklonjenih starih objekata.</t>
    </r>
  </si>
  <si>
    <r>
      <rPr>
        <b/>
        <sz val="9"/>
        <rFont val="Arial"/>
        <family val="2"/>
      </rPr>
      <t>Izrada slivnika (vodolovnog grla).</t>
    </r>
    <r>
      <rPr>
        <sz val="9"/>
        <rFont val="Arial"/>
        <family val="2"/>
      </rPr>
      <t xml:space="preserve">
Ova stavka uključuje nabavu, dopremu i ugradnju betonske cijevi fi 50 cm dužine 1,5 m, potreban iskop, betoniranje dna betonom C25/30, debljine 10 cm i obloge cijevi u cijeloj visini debljine 10 cm, zatrpavanje kamenim materijalom uz zbijanje, izradu spoja sa revizionim oknom ili drugim recipijentom ugradnjom PVC cijevi fi 150mm u betonskoj oblogi. Nabavu, dopremu i ugradnju ravne slivne rešetke, 40x40 cm, pričvršćenje rešetke za okvir sa sigurnosnim vijkom, nosivost rešetke 400 kN.
Obračun po kompletno izvedenom slivniku na tehnički ispravan način.</t>
    </r>
  </si>
  <si>
    <t>komp</t>
  </si>
  <si>
    <r>
      <rPr>
        <b/>
        <sz val="9"/>
        <rFont val="Arial"/>
        <family val="2"/>
      </rPr>
      <t>Izrada revizionog okna.</t>
    </r>
    <r>
      <rPr>
        <sz val="9"/>
        <rFont val="Arial"/>
        <family val="2"/>
      </rPr>
      <t xml:space="preserve">
Ova stavka uključuje nabavu, dopremu i ugradnju sveg potrebnog materijala za izradu revizionog okna  vanjskih dimenzija 1,00 x 1,20 m, debljine stjenke 0,20 m, dubine do 1,50 m, C25/30 i postavom lijevano-željeznih kanalskih poklopaca sljedećih karakteristika: samozatvarajući poklopc nosivosti  minimalno 400 kN / D400 (HRN EN 124), svijetlog otvora minimalnog promjera ø600 mm, sa amortizirajućom brtvom protiv buke. Mjesta izrade revizionih okna na spoju postojećeg  i novog zacjevljenja, na mjestima okomitih priključka ili izrada reviziona okna na max udaljenosti 40 m za potrebe održavanja zacjevljenja.
Obračun po kompletno izvedenom revizionom oknu na tehnički ispravan način.</t>
    </r>
  </si>
  <si>
    <t>Ukupno:</t>
  </si>
  <si>
    <t>PDV 25%:</t>
  </si>
  <si>
    <t>SVEUKUPNO:</t>
  </si>
  <si>
    <r>
      <rPr>
        <b/>
        <sz val="9"/>
        <rFont val="Arial"/>
        <family val="2"/>
      </rPr>
      <t>Postavljanje plitkih kanalica</t>
    </r>
    <r>
      <rPr>
        <sz val="9"/>
        <rFont val="Arial"/>
        <family val="2"/>
      </rPr>
      <t xml:space="preserve">
Ova stavka uključuje nabavu, dopremu i ugradnju  plitkih kanalica 40/12/50 cm, C30/37 otporni na sol i smrzavanje, a polažu se na beton C16/20, prosječnog utroška 0,15 m3/m'.
Predhodno je potrebno pripremiti i dobro  uvaljati  podlogu.
Obračun po m'  postavljenog normalnog rubnjaka na tehnički ispravan način.</t>
    </r>
  </si>
  <si>
    <r>
      <rPr>
        <b/>
        <sz val="9"/>
        <rFont val="Arial"/>
        <family val="2"/>
      </rPr>
      <t>Prilagodba slivne rešetke niveleti kolnika ( nova rešetka)</t>
    </r>
    <r>
      <rPr>
        <sz val="9"/>
        <rFont val="Arial"/>
        <family val="2"/>
      </rPr>
      <t xml:space="preserve">
Ova stavka uključuje sve potrebne predradnje i radnje potrebne za postavu  slivne rešetke na novu projektiranu visinu habajućeg asfaltnog sloja. Postojeću slivnu reštku  potrebno je  ukloniti i zbrinuti te na njezino mjestu ugraditi ravnu slivnu rešetku, na novu projektiranu visinu + 5 cm. Ova stavka uključuje nabavu, dobavu i ugradnju lijevano-željezne  ravne slivne rešetke sljedećih karakteristika: rešetka nosivosti  minimalno 400 kN / D400 (HRN EN 124), veličine 40 x 40 cm, sa sigurnosnim vijkom protiv otvaranja.
Obračun po kom prilagođene slivne rešetke.</t>
    </r>
  </si>
  <si>
    <r>
      <rPr>
        <b/>
        <sz val="9"/>
        <rFont val="Arial"/>
        <family val="2"/>
      </rPr>
      <t>Završni sloj od asfaltbetona AC 11 surf 50/70 AG4</t>
    </r>
    <r>
      <rPr>
        <sz val="9"/>
        <rFont val="Arial"/>
        <family val="2"/>
      </rPr>
      <t xml:space="preserve">
Ova stavka uključuje nabavu, dopremu i ugradnju asfaltnog sloja od asfaltbetona AC 11 surf 50/70 AG4 , debljina ugrađenog i uvaljanog sloja iznosi 5 cm, širine ugradnje 1,2- 1,5 m.
Obračun po m2 ugrađenog i uvaljanog  asfaltnog sloja.</t>
    </r>
  </si>
  <si>
    <t>1.</t>
  </si>
  <si>
    <t>2.</t>
  </si>
  <si>
    <t>3.</t>
  </si>
  <si>
    <t>4.</t>
  </si>
  <si>
    <t>5.</t>
  </si>
  <si>
    <t>6.</t>
  </si>
  <si>
    <t>7.</t>
  </si>
  <si>
    <t>8.</t>
  </si>
  <si>
    <t>9.</t>
  </si>
  <si>
    <t>10.</t>
  </si>
  <si>
    <t>11.</t>
  </si>
  <si>
    <t>12.</t>
  </si>
  <si>
    <t>13.</t>
  </si>
  <si>
    <r>
      <rPr>
        <b/>
        <sz val="9"/>
        <rFont val="Arial"/>
        <family val="2"/>
      </rPr>
      <t>Postavljanje normalnog rubnjaka.</t>
    </r>
    <r>
      <rPr>
        <sz val="9"/>
        <rFont val="Arial"/>
        <family val="2"/>
      </rPr>
      <t xml:space="preserve">
Ova stavka uključuje nabavu, dopremu i ugradnju  normalnog rubnjaka 18/24/100 cm, C30/37 otporni na sol i smrzavanje, a polažu se na beton C16/20, prosječnog utroška 0,07 m3/m', za odvajanje nogostup od kolnika.
Na mjestu kolnih prilaza potrebno je rubnjake  upustiti na 4 cm od kote kolnika, a na mjestu pješačkih prijelaz i na krajevima nogostupa upustiti na 2 cm od kote kolnika.
Predhodno je potrebno pripremiti i dobro  uvaljati  podlogu.
Obračun po m'  postavljenog normalnog rubnjaka na tehnički ispravan način.</t>
    </r>
  </si>
  <si>
    <t>Jedinična 
cijena</t>
  </si>
  <si>
    <r>
      <rPr>
        <b/>
        <sz val="9"/>
        <rFont val="Arial"/>
        <family val="2"/>
      </rPr>
      <t>Postavljanje upuštenog rubnjaka.</t>
    </r>
    <r>
      <rPr>
        <sz val="9"/>
        <rFont val="Arial"/>
        <family val="2"/>
      </rPr>
      <t xml:space="preserve">
Ova stavka uključuje nabavu, dopremu i ugradnju  normalnog rubnjaka  8/20/50 cm, C30/37 otporni na sol i smrzavanje, a polažu se na beton C16/20, prosječnog utroška 0,05 m3/m', za odvajanje nogostup od zelene površine.
Predhodno je potrebno pripremiti i dobro  uvaljati  podlogu.
Obračun po m'  postavljenog upuštenog rubnjaka na tehnički ispravan način.</t>
    </r>
  </si>
  <si>
    <r>
      <rPr>
        <b/>
        <sz val="9"/>
        <rFont val="Arial"/>
        <family val="2"/>
      </rPr>
      <t xml:space="preserve">Strojni iskop materijala "C" kategorije 
</t>
    </r>
    <r>
      <rPr>
        <sz val="9"/>
        <rFont val="Arial"/>
        <family val="2"/>
      </rPr>
      <t>Ova stavka uključuje strojni iskop materijalu "C" kategorije za izradu pješačke staze. Stvarne širine, dubine i dužine zahvata utvrditi će se na licu mjesta tijekom izvođenja radova.
Iskop treba urediti  prema zahtjevu nadzornog inženjera. 
Stavka uključuje utovar u kamion i odvoz zemljanog materijala na deponiju do 5 km, sa planiranjem deponije. Pogodan materijal za humusiranje moguće je deponirati u blizini gradilišta do ponovne ugradnje.
Lokaciju deponije izvođač je dužan zatražiti od nadležnih općinskih službi prije početka izvođenja radova.
Obračun po m3 izvedenog iskopa u sraslom stanju.</t>
    </r>
  </si>
  <si>
    <r>
      <rPr>
        <b/>
        <sz val="9"/>
        <rFont val="Arial"/>
        <family val="2"/>
      </rPr>
      <t>Nosivi sloj od kamenog materijala.</t>
    </r>
    <r>
      <rPr>
        <sz val="9"/>
        <rFont val="Arial"/>
        <family val="2"/>
      </rPr>
      <t xml:space="preserve">
Ova stavka uljučuje nabavu, dopremu i ugradnju kvalitetnog drobljenog kamenog materijala veličine zrna (0-30) 0-63 mm. Zahtjev kvalitete ugrađenog kamenog materijala mora biti takva da se postigne modul stišljivosti Ms&gt;60 MN/m2.
Obračun po m3 ugrađenog i zbijenog kamenog materijala.</t>
    </r>
  </si>
  <si>
    <r>
      <rPr>
        <b/>
        <sz val="12"/>
        <rFont val="Calibri"/>
        <family val="2"/>
      </rPr>
      <t>PONUDBENI TROŠKOVNIK RADOVA</t>
    </r>
    <r>
      <rPr>
        <b/>
        <sz val="11"/>
        <rFont val="Calibri"/>
        <family val="2"/>
      </rPr>
      <t xml:space="preserve">
Uređenje pješačke staze uz L22053 - Grad Zlatar, Martinečka ulica</t>
    </r>
  </si>
</sst>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 numFmtId="165" formatCode="[$-41A]d\.\ mmmm\ yyyy\."/>
    <numFmt numFmtId="166" formatCode="#,##0.0"/>
    <numFmt numFmtId="167" formatCode="0.0"/>
    <numFmt numFmtId="168" formatCode="#,##0.000"/>
    <numFmt numFmtId="169" formatCode="#,##0.0000"/>
    <numFmt numFmtId="170" formatCode="#,##0.00000"/>
    <numFmt numFmtId="171" formatCode="_-* #,##0.00\ [$kn-41A]_-;\-* #,##0.00\ [$kn-41A]_-;_-* &quot;-&quot;??\ [$kn-41A]_-;_-@_-"/>
    <numFmt numFmtId="172" formatCode="_-* #,##0.00\ _-;\-* #,##0.00\ _-;_-* ??\ _-;_-@_-"/>
    <numFmt numFmtId="173" formatCode="0.000"/>
    <numFmt numFmtId="174" formatCode="#,##0.00_ ;\-#,##0.00\ "/>
  </numFmts>
  <fonts count="40">
    <font>
      <sz val="10"/>
      <name val="Arial"/>
      <family val="0"/>
    </font>
    <font>
      <sz val="11"/>
      <color indexed="8"/>
      <name val="Calibri"/>
      <family val="2"/>
    </font>
    <font>
      <sz val="9"/>
      <name val="Arial"/>
      <family val="2"/>
    </font>
    <font>
      <b/>
      <sz val="8"/>
      <name val="Arial"/>
      <family val="2"/>
    </font>
    <font>
      <b/>
      <sz val="9"/>
      <name val="Arial"/>
      <family val="2"/>
    </font>
    <font>
      <b/>
      <sz val="11"/>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color indexed="63"/>
      </top>
      <bottom style="hair"/>
    </border>
    <border>
      <left style="thin"/>
      <right style="hair"/>
      <top style="hair"/>
      <bottom style="hair"/>
    </border>
    <border>
      <left style="hair"/>
      <right style="hair"/>
      <top style="hair"/>
      <bottom style="thin"/>
    </border>
    <border>
      <left style="hair"/>
      <right style="thin"/>
      <top style="hair"/>
      <bottom style="hair"/>
    </border>
    <border>
      <left style="hair"/>
      <right style="thin"/>
      <top/>
      <bottom style="hair"/>
    </border>
    <border>
      <left style="thin"/>
      <right>
        <color indexed="63"/>
      </right>
      <top style="hair"/>
      <bottom style="hair"/>
    </border>
    <border>
      <left style="thin"/>
      <right>
        <color indexed="63"/>
      </right>
      <top style="hair"/>
      <bottom style="thin"/>
    </border>
    <border>
      <left style="thin"/>
      <right style="hair"/>
      <top style="hair"/>
      <bottom style="thin"/>
    </border>
    <border>
      <left style="hair"/>
      <right style="thin"/>
      <top style="hair"/>
      <bottom style="thin"/>
    </border>
    <border>
      <left style="thin"/>
      <right>
        <color indexed="63"/>
      </right>
      <top/>
      <bottom style="hair"/>
    </border>
    <border>
      <left>
        <color indexed="63"/>
      </left>
      <right style="hair"/>
      <top style="hair"/>
      <bottom style="hair"/>
    </border>
    <border>
      <left>
        <color indexed="63"/>
      </left>
      <right style="hair"/>
      <top style="hair"/>
      <bottom style="thin"/>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color indexed="63"/>
      </left>
      <right>
        <color indexed="63"/>
      </right>
      <top/>
      <bottom style="thin"/>
    </border>
    <border>
      <left>
        <color indexed="63"/>
      </left>
      <right style="hair"/>
      <top style="thin"/>
      <bottom/>
    </border>
    <border>
      <left>
        <color indexed="63"/>
      </left>
      <right style="hair"/>
      <top/>
      <bottom style="double"/>
    </border>
    <border>
      <left style="hair"/>
      <right style="thin"/>
      <top style="thin"/>
      <bottom/>
    </border>
    <border>
      <left style="hair"/>
      <right style="thin"/>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0" fillId="20" borderId="1" applyNumberFormat="0" applyFont="0" applyAlignment="0" applyProtection="0"/>
    <xf numFmtId="43" fontId="1" fillId="0" borderId="0" applyFont="0" applyFill="0" applyBorder="0" applyAlignment="0" applyProtection="0"/>
    <xf numFmtId="0" fontId="25"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6" fillId="28" borderId="2" applyNumberFormat="0" applyAlignment="0" applyProtection="0"/>
    <xf numFmtId="0" fontId="27" fillId="28" borderId="3" applyNumberFormat="0" applyAlignment="0" applyProtection="0"/>
    <xf numFmtId="0" fontId="28" fillId="29" borderId="0" applyNumberFormat="0" applyBorder="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0" borderId="0">
      <alignment/>
      <protection/>
    </xf>
    <xf numFmtId="9" fontId="0" fillId="0" borderId="0" applyFont="0" applyFill="0" applyBorder="0" applyAlignment="0" applyProtection="0"/>
    <xf numFmtId="0" fontId="34" fillId="0" borderId="7" applyNumberFormat="0" applyFill="0" applyAlignment="0" applyProtection="0"/>
    <xf numFmtId="0" fontId="35" fillId="31" borderId="8"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10" xfId="0" applyFont="1" applyFill="1" applyBorder="1" applyAlignment="1">
      <alignment horizontal="justify" vertical="top" wrapText="1"/>
    </xf>
    <xf numFmtId="0" fontId="2" fillId="0" borderId="10" xfId="0" applyFont="1" applyFill="1" applyBorder="1" applyAlignment="1">
      <alignment horizontal="center"/>
    </xf>
    <xf numFmtId="0" fontId="2" fillId="0" borderId="0" xfId="0" applyFont="1" applyFill="1" applyAlignment="1">
      <alignment/>
    </xf>
    <xf numFmtId="2" fontId="2" fillId="0" borderId="10" xfId="0" applyNumberFormat="1" applyFont="1" applyBorder="1" applyAlignment="1">
      <alignment horizontal="justify" vertical="top" wrapText="1"/>
    </xf>
    <xf numFmtId="2" fontId="2" fillId="0" borderId="10" xfId="0" applyNumberFormat="1" applyFont="1" applyBorder="1" applyAlignment="1">
      <alignment horizontal="center"/>
    </xf>
    <xf numFmtId="0" fontId="2" fillId="0" borderId="10" xfId="0" applyFont="1" applyBorder="1" applyAlignment="1">
      <alignment horizontal="justify" vertical="top" wrapText="1"/>
    </xf>
    <xf numFmtId="0" fontId="2" fillId="0" borderId="10" xfId="0" applyFont="1" applyBorder="1" applyAlignment="1">
      <alignment horizontal="center"/>
    </xf>
    <xf numFmtId="0" fontId="2" fillId="0" borderId="0" xfId="0" applyFont="1" applyFill="1" applyBorder="1" applyAlignment="1">
      <alignment horizontal="center" vertical="top"/>
    </xf>
    <xf numFmtId="1" fontId="4" fillId="0" borderId="0" xfId="0" applyNumberFormat="1" applyFont="1" applyFill="1" applyBorder="1" applyAlignment="1">
      <alignment horizontal="left"/>
    </xf>
    <xf numFmtId="0" fontId="2" fillId="0" borderId="0" xfId="0" applyFont="1" applyFill="1" applyBorder="1" applyAlignment="1">
      <alignment horizontal="right"/>
    </xf>
    <xf numFmtId="0" fontId="2" fillId="0" borderId="0" xfId="0" applyFont="1" applyAlignment="1">
      <alignment horizontal="center" vertical="top"/>
    </xf>
    <xf numFmtId="0" fontId="2" fillId="0" borderId="0" xfId="0" applyFont="1" applyBorder="1" applyAlignment="1">
      <alignment horizontal="right"/>
    </xf>
    <xf numFmtId="44" fontId="2" fillId="0" borderId="0" xfId="59" applyFont="1" applyBorder="1" applyAlignment="1">
      <alignment/>
    </xf>
    <xf numFmtId="44" fontId="2" fillId="0" borderId="0" xfId="59" applyFont="1" applyAlignment="1">
      <alignment/>
    </xf>
    <xf numFmtId="0" fontId="2" fillId="0" borderId="0" xfId="0" applyFont="1" applyFill="1" applyAlignment="1">
      <alignment horizontal="center" vertical="top"/>
    </xf>
    <xf numFmtId="44" fontId="2" fillId="0" borderId="0" xfId="59" applyFont="1" applyFill="1" applyAlignment="1">
      <alignment/>
    </xf>
    <xf numFmtId="0" fontId="2" fillId="33" borderId="10" xfId="0" applyFont="1" applyFill="1" applyBorder="1" applyAlignment="1">
      <alignment/>
    </xf>
    <xf numFmtId="44" fontId="2" fillId="33" borderId="11" xfId="0" applyNumberFormat="1" applyFont="1" applyFill="1" applyBorder="1" applyAlignment="1">
      <alignment/>
    </xf>
    <xf numFmtId="0" fontId="2" fillId="0" borderId="12" xfId="0" applyFont="1" applyFill="1" applyBorder="1" applyAlignment="1">
      <alignment horizontal="center" vertical="top"/>
    </xf>
    <xf numFmtId="0" fontId="2" fillId="0" borderId="12" xfId="0" applyFont="1" applyFill="1" applyBorder="1" applyAlignment="1">
      <alignment horizontal="center" vertical="top" wrapText="1"/>
    </xf>
    <xf numFmtId="0" fontId="2" fillId="33" borderId="13" xfId="0" applyFont="1" applyFill="1" applyBorder="1" applyAlignment="1">
      <alignment/>
    </xf>
    <xf numFmtId="44" fontId="2" fillId="0" borderId="14" xfId="59" applyFont="1" applyFill="1" applyBorder="1" applyAlignment="1">
      <alignment/>
    </xf>
    <xf numFmtId="44" fontId="2" fillId="33" borderId="14" xfId="59" applyFont="1" applyFill="1" applyBorder="1" applyAlignment="1">
      <alignment/>
    </xf>
    <xf numFmtId="44" fontId="2" fillId="33" borderId="15" xfId="59" applyFont="1" applyFill="1" applyBorder="1" applyAlignment="1">
      <alignment/>
    </xf>
    <xf numFmtId="1" fontId="2" fillId="33" borderId="16" xfId="0" applyNumberFormat="1" applyFont="1" applyFill="1" applyBorder="1" applyAlignment="1">
      <alignment horizontal="left" vertical="center"/>
    </xf>
    <xf numFmtId="1" fontId="4" fillId="33" borderId="17" xfId="0" applyNumberFormat="1" applyFont="1" applyFill="1" applyBorder="1" applyAlignment="1">
      <alignment horizontal="left" vertical="center"/>
    </xf>
    <xf numFmtId="0" fontId="2" fillId="0" borderId="18" xfId="0" applyFont="1" applyFill="1" applyBorder="1" applyAlignment="1">
      <alignment horizontal="center" vertical="top"/>
    </xf>
    <xf numFmtId="44" fontId="2" fillId="0" borderId="19" xfId="59" applyFont="1" applyFill="1" applyBorder="1" applyAlignment="1">
      <alignment/>
    </xf>
    <xf numFmtId="1" fontId="2" fillId="33" borderId="20" xfId="0" applyNumberFormat="1" applyFont="1" applyFill="1" applyBorder="1" applyAlignment="1">
      <alignment horizontal="left" vertical="center"/>
    </xf>
    <xf numFmtId="0" fontId="2" fillId="0" borderId="13" xfId="0" applyFont="1" applyFill="1" applyBorder="1" applyAlignment="1">
      <alignment horizontal="justify" vertical="top" wrapText="1"/>
    </xf>
    <xf numFmtId="0" fontId="2" fillId="0" borderId="13" xfId="0" applyFont="1" applyFill="1" applyBorder="1" applyAlignment="1">
      <alignment horizontal="center"/>
    </xf>
    <xf numFmtId="44" fontId="4" fillId="33" borderId="19" xfId="59" applyFont="1" applyFill="1" applyBorder="1" applyAlignment="1">
      <alignment/>
    </xf>
    <xf numFmtId="4" fontId="2" fillId="0" borderId="21" xfId="0" applyNumberFormat="1" applyFont="1" applyFill="1" applyBorder="1" applyAlignment="1">
      <alignment/>
    </xf>
    <xf numFmtId="44" fontId="2" fillId="0" borderId="21" xfId="59" applyFont="1" applyFill="1" applyBorder="1" applyAlignment="1">
      <alignment/>
    </xf>
    <xf numFmtId="4" fontId="2" fillId="0" borderId="22" xfId="0" applyNumberFormat="1" applyFont="1" applyFill="1" applyBorder="1" applyAlignment="1">
      <alignment/>
    </xf>
    <xf numFmtId="44" fontId="2" fillId="0" borderId="22" xfId="59" applyFont="1" applyFill="1" applyBorder="1" applyAlignment="1">
      <alignment/>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44" fontId="3" fillId="33" borderId="25" xfId="59" applyFont="1" applyFill="1" applyBorder="1" applyAlignment="1">
      <alignment horizontal="center" vertical="center" wrapText="1"/>
    </xf>
    <xf numFmtId="44" fontId="3" fillId="33" borderId="26" xfId="59" applyFont="1" applyFill="1" applyBorder="1" applyAlignment="1">
      <alignment horizontal="center" vertical="center" wrapText="1"/>
    </xf>
    <xf numFmtId="0" fontId="5" fillId="34" borderId="27" xfId="0" applyFont="1" applyFill="1" applyBorder="1" applyAlignment="1">
      <alignment horizontal="center" vertical="center" wrapText="1"/>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1" xfId="0" applyFont="1" applyFill="1" applyBorder="1" applyAlignment="1">
      <alignment horizontal="center" vertical="center"/>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Percent" xfId="52"/>
    <cellStyle name="Povezana ćelija"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
  <sheetViews>
    <sheetView tabSelected="1" zoomScalePageLayoutView="0" workbookViewId="0" topLeftCell="A1">
      <selection activeCell="I5" sqref="I5"/>
    </sheetView>
  </sheetViews>
  <sheetFormatPr defaultColWidth="9.140625" defaultRowHeight="12.75"/>
  <cols>
    <col min="1" max="1" width="9.8515625" style="17" customWidth="1"/>
    <col min="2" max="2" width="48.28125" style="5" customWidth="1"/>
    <col min="3" max="3" width="5.7109375" style="5" customWidth="1"/>
    <col min="4" max="4" width="11.8515625" style="18" customWidth="1"/>
    <col min="5" max="5" width="14.00390625" style="1" customWidth="1"/>
    <col min="6" max="6" width="18.140625" style="1" customWidth="1"/>
    <col min="7" max="16384" width="9.140625" style="1" customWidth="1"/>
  </cols>
  <sheetData>
    <row r="1" spans="1:6" ht="38.25" customHeight="1">
      <c r="A1" s="45" t="s">
        <v>40</v>
      </c>
      <c r="B1" s="45"/>
      <c r="C1" s="45"/>
      <c r="D1" s="45"/>
      <c r="E1" s="45"/>
      <c r="F1" s="45"/>
    </row>
    <row r="2" spans="1:6" s="2" customFormat="1" ht="12" customHeight="1">
      <c r="A2" s="39" t="s">
        <v>0</v>
      </c>
      <c r="B2" s="41" t="s">
        <v>1</v>
      </c>
      <c r="C2" s="43" t="s">
        <v>2</v>
      </c>
      <c r="D2" s="46" t="s">
        <v>4</v>
      </c>
      <c r="E2" s="43" t="s">
        <v>36</v>
      </c>
      <c r="F2" s="48" t="s">
        <v>3</v>
      </c>
    </row>
    <row r="3" spans="1:6" ht="12.75" thickBot="1">
      <c r="A3" s="40"/>
      <c r="B3" s="42"/>
      <c r="C3" s="44"/>
      <c r="D3" s="47"/>
      <c r="E3" s="44"/>
      <c r="F3" s="49"/>
    </row>
    <row r="4" spans="1:6" ht="48.75" thickTop="1">
      <c r="A4" s="21" t="s">
        <v>22</v>
      </c>
      <c r="B4" s="3" t="s">
        <v>7</v>
      </c>
      <c r="C4" s="4" t="s">
        <v>6</v>
      </c>
      <c r="D4" s="35">
        <v>10</v>
      </c>
      <c r="E4" s="36"/>
      <c r="F4" s="24">
        <f aca="true" t="shared" si="0" ref="F4:F10">E4*D4</f>
        <v>0</v>
      </c>
    </row>
    <row r="5" spans="1:6" ht="152.25" customHeight="1">
      <c r="A5" s="22" t="s">
        <v>23</v>
      </c>
      <c r="B5" s="6" t="s">
        <v>38</v>
      </c>
      <c r="C5" s="7" t="s">
        <v>11</v>
      </c>
      <c r="D5" s="35">
        <v>240</v>
      </c>
      <c r="E5" s="36"/>
      <c r="F5" s="24">
        <f t="shared" si="0"/>
        <v>0</v>
      </c>
    </row>
    <row r="6" spans="1:6" ht="72">
      <c r="A6" s="22" t="s">
        <v>24</v>
      </c>
      <c r="B6" s="3" t="s">
        <v>12</v>
      </c>
      <c r="C6" s="4" t="s">
        <v>11</v>
      </c>
      <c r="D6" s="35">
        <v>2</v>
      </c>
      <c r="E6" s="36"/>
      <c r="F6" s="24">
        <f t="shared" si="0"/>
        <v>0</v>
      </c>
    </row>
    <row r="7" spans="1:6" ht="78" customHeight="1">
      <c r="A7" s="21" t="s">
        <v>25</v>
      </c>
      <c r="B7" s="3" t="s">
        <v>39</v>
      </c>
      <c r="C7" s="4" t="s">
        <v>11</v>
      </c>
      <c r="D7" s="35">
        <v>480</v>
      </c>
      <c r="E7" s="36"/>
      <c r="F7" s="24">
        <f t="shared" si="0"/>
        <v>0</v>
      </c>
    </row>
    <row r="8" spans="1:6" ht="132">
      <c r="A8" s="21" t="s">
        <v>26</v>
      </c>
      <c r="B8" s="3" t="s">
        <v>35</v>
      </c>
      <c r="C8" s="4" t="s">
        <v>6</v>
      </c>
      <c r="D8" s="35">
        <v>5</v>
      </c>
      <c r="E8" s="36"/>
      <c r="F8" s="24">
        <f t="shared" si="0"/>
        <v>0</v>
      </c>
    </row>
    <row r="9" spans="1:6" ht="108">
      <c r="A9" s="21" t="s">
        <v>27</v>
      </c>
      <c r="B9" s="3" t="s">
        <v>37</v>
      </c>
      <c r="C9" s="4" t="s">
        <v>6</v>
      </c>
      <c r="D9" s="35">
        <v>670</v>
      </c>
      <c r="E9" s="36"/>
      <c r="F9" s="24">
        <f t="shared" si="0"/>
        <v>0</v>
      </c>
    </row>
    <row r="10" spans="1:6" ht="87.75" customHeight="1">
      <c r="A10" s="21" t="s">
        <v>28</v>
      </c>
      <c r="B10" s="3" t="s">
        <v>19</v>
      </c>
      <c r="C10" s="4" t="s">
        <v>6</v>
      </c>
      <c r="D10" s="35">
        <v>5</v>
      </c>
      <c r="E10" s="36"/>
      <c r="F10" s="24">
        <f t="shared" si="0"/>
        <v>0</v>
      </c>
    </row>
    <row r="11" spans="1:6" ht="144">
      <c r="A11" s="21" t="s">
        <v>29</v>
      </c>
      <c r="B11" s="3" t="s">
        <v>13</v>
      </c>
      <c r="C11" s="4" t="s">
        <v>14</v>
      </c>
      <c r="D11" s="35">
        <v>1</v>
      </c>
      <c r="E11" s="36"/>
      <c r="F11" s="24">
        <f aca="true" t="shared" si="1" ref="F11:F16">E11*D11</f>
        <v>0</v>
      </c>
    </row>
    <row r="12" spans="1:6" ht="168">
      <c r="A12" s="21" t="s">
        <v>30</v>
      </c>
      <c r="B12" s="8" t="s">
        <v>15</v>
      </c>
      <c r="C12" s="9" t="s">
        <v>14</v>
      </c>
      <c r="D12" s="35">
        <v>1</v>
      </c>
      <c r="E12" s="36"/>
      <c r="F12" s="24">
        <f t="shared" si="1"/>
        <v>0</v>
      </c>
    </row>
    <row r="13" spans="1:6" ht="135.75" customHeight="1">
      <c r="A13" s="21" t="s">
        <v>31</v>
      </c>
      <c r="B13" s="3" t="s">
        <v>20</v>
      </c>
      <c r="C13" s="4" t="s">
        <v>8</v>
      </c>
      <c r="D13" s="35">
        <v>1</v>
      </c>
      <c r="E13" s="36"/>
      <c r="F13" s="24">
        <f t="shared" si="1"/>
        <v>0</v>
      </c>
    </row>
    <row r="14" spans="1:6" ht="90" customHeight="1">
      <c r="A14" s="21" t="s">
        <v>32</v>
      </c>
      <c r="B14" s="3" t="s">
        <v>9</v>
      </c>
      <c r="C14" s="4" t="s">
        <v>8</v>
      </c>
      <c r="D14" s="35">
        <v>1</v>
      </c>
      <c r="E14" s="36"/>
      <c r="F14" s="24">
        <f t="shared" si="1"/>
        <v>0</v>
      </c>
    </row>
    <row r="15" spans="1:6" ht="144">
      <c r="A15" s="21" t="s">
        <v>33</v>
      </c>
      <c r="B15" s="3" t="s">
        <v>10</v>
      </c>
      <c r="C15" s="4" t="s">
        <v>8</v>
      </c>
      <c r="D15" s="35">
        <v>5</v>
      </c>
      <c r="E15" s="36"/>
      <c r="F15" s="24">
        <f t="shared" si="1"/>
        <v>0</v>
      </c>
    </row>
    <row r="16" spans="1:6" ht="72">
      <c r="A16" s="29" t="s">
        <v>34</v>
      </c>
      <c r="B16" s="32" t="s">
        <v>21</v>
      </c>
      <c r="C16" s="33" t="s">
        <v>5</v>
      </c>
      <c r="D16" s="37">
        <v>690</v>
      </c>
      <c r="E16" s="38"/>
      <c r="F16" s="30">
        <f t="shared" si="1"/>
        <v>0</v>
      </c>
    </row>
    <row r="17" spans="1:6" ht="12">
      <c r="A17" s="10"/>
      <c r="B17" s="11"/>
      <c r="C17" s="12"/>
      <c r="D17" s="31" t="s">
        <v>16</v>
      </c>
      <c r="E17" s="20"/>
      <c r="F17" s="26">
        <f>SUM(F4:F16)</f>
        <v>0</v>
      </c>
    </row>
    <row r="18" spans="1:6" ht="12">
      <c r="A18" s="10"/>
      <c r="B18" s="11"/>
      <c r="C18" s="12"/>
      <c r="D18" s="27" t="s">
        <v>17</v>
      </c>
      <c r="E18" s="19"/>
      <c r="F18" s="25">
        <f>F17*0.25</f>
        <v>0</v>
      </c>
    </row>
    <row r="19" spans="1:6" ht="12">
      <c r="A19" s="10"/>
      <c r="B19" s="11"/>
      <c r="C19" s="12"/>
      <c r="D19" s="28" t="s">
        <v>18</v>
      </c>
      <c r="E19" s="23"/>
      <c r="F19" s="34">
        <f>SUM(F17:F18)</f>
        <v>0</v>
      </c>
    </row>
    <row r="20" spans="1:4" ht="12">
      <c r="A20" s="13"/>
      <c r="B20" s="1"/>
      <c r="C20" s="14"/>
      <c r="D20" s="15"/>
    </row>
    <row r="21" spans="1:4" ht="12">
      <c r="A21" s="13"/>
      <c r="B21" s="1"/>
      <c r="C21" s="1"/>
      <c r="D21" s="16"/>
    </row>
  </sheetData>
  <sheetProtection/>
  <mergeCells count="7">
    <mergeCell ref="A2:A3"/>
    <mergeCell ref="B2:B3"/>
    <mergeCell ref="C2:C3"/>
    <mergeCell ref="A1:F1"/>
    <mergeCell ref="D2:D3"/>
    <mergeCell ref="E2:E3"/>
    <mergeCell ref="F2:F3"/>
  </mergeCells>
  <printOptions/>
  <pageMargins left="0.69" right="0.2755905511811024" top="0.4330708661417323" bottom="0.3937007874015748" header="0.2362204724409449" footer="0.2362204724409449"/>
  <pageSetup horizontalDpi="300" verticalDpi="300" orientation="portrait" paperSize="9" scale="80"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ŽUC-KZŽ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Građenje</dc:creator>
  <cp:keywords/>
  <dc:description/>
  <cp:lastModifiedBy>MUZEJ IZVORNE UMJETNOSTI</cp:lastModifiedBy>
  <cp:lastPrinted>2017-08-08T07:00:00Z</cp:lastPrinted>
  <dcterms:created xsi:type="dcterms:W3CDTF">2010-06-11T09:10:34Z</dcterms:created>
  <dcterms:modified xsi:type="dcterms:W3CDTF">2017-08-08T07:00:17Z</dcterms:modified>
  <cp:category/>
  <cp:version/>
  <cp:contentType/>
  <cp:contentStatus/>
</cp:coreProperties>
</file>