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proračun za 2023\Programi\"/>
    </mc:Choice>
  </mc:AlternateContent>
  <xr:revisionPtr revIDLastSave="0" documentId="13_ncr:1_{8235C48E-BCD0-49E0-99BB-EE687861E210}" xr6:coauthVersionLast="47" xr6:coauthVersionMax="47" xr10:uidLastSave="{00000000-0000-0000-0000-000000000000}"/>
  <bookViews>
    <workbookView xWindow="-120" yWindow="-120" windowWidth="29040" windowHeight="15840" xr2:uid="{F0FCFBC7-AEF3-4F17-8447-D6BF33B77B42}"/>
  </bookViews>
  <sheets>
    <sheet name="Program građenja kom inf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C118" i="1"/>
  <c r="C117" i="1"/>
  <c r="C116" i="1"/>
  <c r="C115" i="1"/>
  <c r="C114" i="1"/>
  <c r="J113" i="1"/>
  <c r="J112" i="1" s="1"/>
  <c r="I113" i="1"/>
  <c r="I112" i="1" s="1"/>
  <c r="H113" i="1"/>
  <c r="H112" i="1" s="1"/>
  <c r="G113" i="1"/>
  <c r="G112" i="1" s="1"/>
  <c r="F113" i="1"/>
  <c r="F112" i="1" s="1"/>
  <c r="E113" i="1"/>
  <c r="E112" i="1" s="1"/>
  <c r="D113" i="1"/>
  <c r="D112" i="1" s="1"/>
  <c r="C109" i="1"/>
  <c r="C111" i="1"/>
  <c r="C110" i="1"/>
  <c r="C108" i="1"/>
  <c r="C107" i="1"/>
  <c r="J106" i="1"/>
  <c r="J105" i="1" s="1"/>
  <c r="I106" i="1"/>
  <c r="I105" i="1" s="1"/>
  <c r="H106" i="1"/>
  <c r="H105" i="1" s="1"/>
  <c r="G106" i="1"/>
  <c r="G105" i="1" s="1"/>
  <c r="F106" i="1"/>
  <c r="F105" i="1" s="1"/>
  <c r="E106" i="1"/>
  <c r="E105" i="1" s="1"/>
  <c r="D106" i="1"/>
  <c r="D105" i="1" s="1"/>
  <c r="C94" i="1"/>
  <c r="C95" i="1"/>
  <c r="C96" i="1"/>
  <c r="C97" i="1"/>
  <c r="C93" i="1"/>
  <c r="E92" i="1"/>
  <c r="F92" i="1"/>
  <c r="G92" i="1"/>
  <c r="H92" i="1"/>
  <c r="I92" i="1"/>
  <c r="J92" i="1"/>
  <c r="D92" i="1"/>
  <c r="C66" i="1"/>
  <c r="C65" i="1"/>
  <c r="C64" i="1"/>
  <c r="C63" i="1"/>
  <c r="C62" i="1"/>
  <c r="J61" i="1"/>
  <c r="I61" i="1"/>
  <c r="H61" i="1"/>
  <c r="G61" i="1"/>
  <c r="F61" i="1"/>
  <c r="E61" i="1"/>
  <c r="D61" i="1"/>
  <c r="C57" i="1"/>
  <c r="C58" i="1"/>
  <c r="C59" i="1"/>
  <c r="C60" i="1"/>
  <c r="C56" i="1"/>
  <c r="E55" i="1"/>
  <c r="F55" i="1"/>
  <c r="G55" i="1"/>
  <c r="H55" i="1"/>
  <c r="I55" i="1"/>
  <c r="J55" i="1"/>
  <c r="D55" i="1"/>
  <c r="C104" i="1"/>
  <c r="C103" i="1"/>
  <c r="C102" i="1"/>
  <c r="C101" i="1"/>
  <c r="C100" i="1"/>
  <c r="J99" i="1"/>
  <c r="J98" i="1" s="1"/>
  <c r="I99" i="1"/>
  <c r="I98" i="1" s="1"/>
  <c r="H99" i="1"/>
  <c r="H98" i="1" s="1"/>
  <c r="G99" i="1"/>
  <c r="G98" i="1" s="1"/>
  <c r="F99" i="1"/>
  <c r="F98" i="1" s="1"/>
  <c r="E99" i="1"/>
  <c r="E98" i="1" s="1"/>
  <c r="D99" i="1"/>
  <c r="D98" i="1" s="1"/>
  <c r="C43" i="1"/>
  <c r="C45" i="1"/>
  <c r="C44" i="1"/>
  <c r="C42" i="1"/>
  <c r="C41" i="1"/>
  <c r="J40" i="1"/>
  <c r="I40" i="1"/>
  <c r="H40" i="1"/>
  <c r="G40" i="1"/>
  <c r="F40" i="1"/>
  <c r="E40" i="1"/>
  <c r="D40" i="1"/>
  <c r="C88" i="1"/>
  <c r="C89" i="1"/>
  <c r="C90" i="1"/>
  <c r="C91" i="1"/>
  <c r="C87" i="1"/>
  <c r="E86" i="1"/>
  <c r="F86" i="1"/>
  <c r="G86" i="1"/>
  <c r="H86" i="1"/>
  <c r="I86" i="1"/>
  <c r="J86" i="1"/>
  <c r="D86" i="1"/>
  <c r="C36" i="1"/>
  <c r="C37" i="1"/>
  <c r="C38" i="1"/>
  <c r="C39" i="1"/>
  <c r="C35" i="1"/>
  <c r="E34" i="1"/>
  <c r="F34" i="1"/>
  <c r="G34" i="1"/>
  <c r="H34" i="1"/>
  <c r="I34" i="1"/>
  <c r="J34" i="1"/>
  <c r="D34" i="1"/>
  <c r="D33" i="1" s="1"/>
  <c r="C75" i="1"/>
  <c r="C76" i="1"/>
  <c r="C77" i="1"/>
  <c r="C78" i="1"/>
  <c r="C74" i="1"/>
  <c r="E73" i="1"/>
  <c r="F73" i="1"/>
  <c r="G73" i="1"/>
  <c r="H73" i="1"/>
  <c r="I73" i="1"/>
  <c r="J73" i="1"/>
  <c r="D73" i="1"/>
  <c r="C82" i="1"/>
  <c r="C83" i="1"/>
  <c r="C84" i="1"/>
  <c r="C85" i="1"/>
  <c r="C81" i="1"/>
  <c r="D80" i="1"/>
  <c r="D79" i="1" s="1"/>
  <c r="E80" i="1"/>
  <c r="E79" i="1" s="1"/>
  <c r="F80" i="1"/>
  <c r="F79" i="1" s="1"/>
  <c r="G80" i="1"/>
  <c r="H80" i="1"/>
  <c r="I80" i="1"/>
  <c r="J80" i="1"/>
  <c r="C51" i="1"/>
  <c r="C52" i="1"/>
  <c r="C53" i="1"/>
  <c r="C54" i="1"/>
  <c r="C50" i="1"/>
  <c r="D49" i="1"/>
  <c r="E49" i="1"/>
  <c r="F49" i="1"/>
  <c r="G49" i="1"/>
  <c r="H49" i="1"/>
  <c r="I49" i="1"/>
  <c r="J49" i="1"/>
  <c r="J48" i="1" s="1"/>
  <c r="F67" i="1"/>
  <c r="G67" i="1"/>
  <c r="H67" i="1"/>
  <c r="I67" i="1"/>
  <c r="J67" i="1"/>
  <c r="D67" i="1"/>
  <c r="C69" i="1"/>
  <c r="C70" i="1"/>
  <c r="C71" i="1"/>
  <c r="C72" i="1"/>
  <c r="C68" i="1"/>
  <c r="H33" i="1" l="1"/>
  <c r="G33" i="1"/>
  <c r="J33" i="1"/>
  <c r="I33" i="1"/>
  <c r="G48" i="1"/>
  <c r="I48" i="1"/>
  <c r="E48" i="1"/>
  <c r="E47" i="1" s="1"/>
  <c r="F33" i="1"/>
  <c r="F48" i="1"/>
  <c r="F47" i="1" s="1"/>
  <c r="J79" i="1"/>
  <c r="J47" i="1" s="1"/>
  <c r="E33" i="1"/>
  <c r="D48" i="1"/>
  <c r="D47" i="1" s="1"/>
  <c r="D120" i="1" s="1"/>
  <c r="I79" i="1"/>
  <c r="H79" i="1"/>
  <c r="C113" i="1"/>
  <c r="C112" i="1" s="1"/>
  <c r="H48" i="1"/>
  <c r="G79" i="1"/>
  <c r="C106" i="1"/>
  <c r="C105" i="1" s="1"/>
  <c r="C92" i="1"/>
  <c r="C61" i="1"/>
  <c r="C99" i="1"/>
  <c r="C98" i="1" s="1"/>
  <c r="C55" i="1"/>
  <c r="C40" i="1"/>
  <c r="C86" i="1"/>
  <c r="C34" i="1"/>
  <c r="C73" i="1"/>
  <c r="C80" i="1"/>
  <c r="C49" i="1"/>
  <c r="C67" i="1"/>
  <c r="G47" i="1" l="1"/>
  <c r="G120" i="1" s="1"/>
  <c r="J120" i="1"/>
  <c r="C79" i="1"/>
  <c r="F120" i="1"/>
  <c r="E120" i="1"/>
  <c r="H47" i="1"/>
  <c r="H120" i="1" s="1"/>
  <c r="I47" i="1"/>
  <c r="I120" i="1" s="1"/>
  <c r="C33" i="1"/>
  <c r="C48" i="1"/>
  <c r="C47" i="1" s="1"/>
  <c r="C120" i="1" l="1"/>
</calcChain>
</file>

<file path=xl/sharedStrings.xml><?xml version="1.0" encoding="utf-8"?>
<sst xmlns="http://schemas.openxmlformats.org/spreadsheetml/2006/main" count="146" uniqueCount="86">
  <si>
    <t>REPUBLIKA HRVATSKA</t>
  </si>
  <si>
    <t>KRAPINSKO – ZAGORSKA ŽUPANIJA</t>
  </si>
  <si>
    <t>GRAD ZLATAR</t>
  </si>
  <si>
    <t>GRADSKO VIJEĆE</t>
  </si>
  <si>
    <t>PROGRAM</t>
  </si>
  <si>
    <t>1. građevine komunalne infrastrukture koje će se graditi radi uređenja neuređenih dijelova građevinskog područja</t>
  </si>
  <si>
    <t>2. građevine komunalne infrastrukture koje će se graditi u uređenim dijelovima građevinskog područja</t>
  </si>
  <si>
    <t>3. građevine komunalne infrastrukture koje će se graditi izvan građevinskog područja</t>
  </si>
  <si>
    <t>4. postojeće građevine komunalne infrastrukture koje će se rekonstruirati i način rekonstrukcije</t>
  </si>
  <si>
    <t>5. građevine komunalne infrastrukture koje će se uklanjati</t>
  </si>
  <si>
    <t>6. druga pitanja određena  Zakonom o komunalnom gospodarstvu i posebnim zakonom</t>
  </si>
  <si>
    <t>Članak 1.</t>
  </si>
  <si>
    <t xml:space="preserve">Članak 2. </t>
  </si>
  <si>
    <t xml:space="preserve">Red. br. </t>
  </si>
  <si>
    <t>Naziv projekta / Vrsta troškova</t>
  </si>
  <si>
    <t>Građevine komunalne infrastrukture koje će se graditi radi uređenja neuređenih dijelova građevinskog područja</t>
  </si>
  <si>
    <t xml:space="preserve">1. </t>
  </si>
  <si>
    <t>Projektiranje</t>
  </si>
  <si>
    <t>Građenje</t>
  </si>
  <si>
    <t>Stručni nadzor građenja</t>
  </si>
  <si>
    <t>Vođenje projekta građenja</t>
  </si>
  <si>
    <t>Revizija</t>
  </si>
  <si>
    <t>2.</t>
  </si>
  <si>
    <t>Građevine komunalne infrastrukture koje će se graditiu u uređenim dijelovima građevinskog područja</t>
  </si>
  <si>
    <t>Građevine komunalne infrastrukture koje će se graditi izvan građevinskog područja</t>
  </si>
  <si>
    <t>3.</t>
  </si>
  <si>
    <t xml:space="preserve">2.1.  </t>
  </si>
  <si>
    <t xml:space="preserve">4. </t>
  </si>
  <si>
    <t>Postojeće građevine komunalne infrastrukture koje će se rekonstruirati i način rekonstrukcije</t>
  </si>
  <si>
    <t>Asfaltiranje NC</t>
  </si>
  <si>
    <t>Uređenje nogostupa</t>
  </si>
  <si>
    <t>Uzdignuti pješački prijelazi</t>
  </si>
  <si>
    <t xml:space="preserve">4.1.  </t>
  </si>
  <si>
    <t>4.1.1.</t>
  </si>
  <si>
    <t>4.1.2.</t>
  </si>
  <si>
    <t>4.1.3.</t>
  </si>
  <si>
    <t xml:space="preserve">4.2.  </t>
  </si>
  <si>
    <t>4.2.1.</t>
  </si>
  <si>
    <t>4.2.2.</t>
  </si>
  <si>
    <t xml:space="preserve">Izgradnja i sanacija mostova </t>
  </si>
  <si>
    <t>4.1.4.</t>
  </si>
  <si>
    <t>Izgradnja šumske ceste Jakopići - Črne mlake</t>
  </si>
  <si>
    <t>Uređenje zelene tržnice u Zlataru</t>
  </si>
  <si>
    <t>PREDSJEDNICA</t>
  </si>
  <si>
    <t>Danijela Findak</t>
  </si>
  <si>
    <t>Program  sadrži procjenu troškova projektiranja, revizije, građenja, provedbe stručnog nadzora građenja i provedbe vođenja projekata građenja komunalne infrastrukture s naznakom izvora njihova financiranja kako slijedi:</t>
  </si>
  <si>
    <t>Modernizacija Gajeve ulice</t>
  </si>
  <si>
    <t>Komunana naknada (EUR)</t>
  </si>
  <si>
    <t>Komunalni doprnos (EUR)</t>
  </si>
  <si>
    <t>Procjena troškova (EUR)</t>
  </si>
  <si>
    <t>Naknada za koncesiju (EUR)</t>
  </si>
  <si>
    <t>Proračun Grada Zlatara (EUR)</t>
  </si>
  <si>
    <t>Fondovi EU (EUR)</t>
  </si>
  <si>
    <t>Dnacije (EUR)</t>
  </si>
  <si>
    <t>Ugovori, naknade i drugi izvori propisani posebnim zakonom (EUR)</t>
  </si>
  <si>
    <t xml:space="preserve">Kupnja zemljišta </t>
  </si>
  <si>
    <t>Dječja igrališta i vježbališta</t>
  </si>
  <si>
    <t xml:space="preserve">2.2.  </t>
  </si>
  <si>
    <t>Uređenje parkirališta na području Grada</t>
  </si>
  <si>
    <t xml:space="preserve">4.3.  </t>
  </si>
  <si>
    <t>4.3.1.</t>
  </si>
  <si>
    <t>Izgradnja šumske ceste Juranščina-Belecgrad</t>
  </si>
  <si>
    <t>Članak 3.</t>
  </si>
  <si>
    <t>Javna rasvjeta</t>
  </si>
  <si>
    <t>Dogradnja sustava javne rasvjete</t>
  </si>
  <si>
    <t>Nerazvrstavne ceste</t>
  </si>
  <si>
    <t>Javne površine</t>
  </si>
  <si>
    <t>Javna parkirališta</t>
  </si>
  <si>
    <t>Groblja</t>
  </si>
  <si>
    <t>Uređenje groblja</t>
  </si>
  <si>
    <t>4.1.5.</t>
  </si>
  <si>
    <t>4.2.3.</t>
  </si>
  <si>
    <t xml:space="preserve">4.4.  </t>
  </si>
  <si>
    <t xml:space="preserve">4.5.  </t>
  </si>
  <si>
    <t>4.4.1.</t>
  </si>
  <si>
    <t>4.5.1.</t>
  </si>
  <si>
    <t>KLASA: 363-01/22-01/41</t>
  </si>
  <si>
    <t xml:space="preserve">Ovim Programom građenja komunalne infrastrukture u Gradu Zlataru za 2023. godinu (dalje u tekstu: Program) određuju se: </t>
  </si>
  <si>
    <t>građenja komunalne infrastrukture u Gradu Zlataru za 2023. godinu</t>
  </si>
  <si>
    <t>Ovaj Program objavit će se u "Službenom glasniku Krapinsko-zagorske županije", a stupa na snagu 1. siječnja 2023. godine.</t>
  </si>
  <si>
    <t>5.</t>
  </si>
  <si>
    <t>Druga pitanja određena Zakonom o komunalnom gospodarstvu i posebnim zakonom</t>
  </si>
  <si>
    <t>UKUPNO</t>
  </si>
  <si>
    <t>URBROJ: 2140-07-01-22-2</t>
  </si>
  <si>
    <t xml:space="preserve">Zlatar, 13.12.2022. </t>
  </si>
  <si>
    <t>Na temelju članka 67. stavka 1.  Zakona o komunalnom gospodarstvu ("Narodne novine" broj 68/18, 110/18,  32/20) i članka 27. Statuta Grada Zlatara („Službeni glasnik Krapinsko-zagorske županije“ broj 36A/13, 9/18, 9/20, 17A/21), Gradsko vijeće Grada Zlatara na 15. sjednici održanoj 13. prosinca 2022.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</si>
</sst>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/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104775</xdr:rowOff>
    </xdr:from>
    <xdr:to>
      <xdr:col>1</xdr:col>
      <xdr:colOff>1228725</xdr:colOff>
      <xdr:row>3</xdr:row>
      <xdr:rowOff>161925</xdr:rowOff>
    </xdr:to>
    <xdr:pic>
      <xdr:nvPicPr>
        <xdr:cNvPr id="12" name="Slika 2">
          <a:extLst>
            <a:ext uri="{FF2B5EF4-FFF2-40B4-BE49-F238E27FC236}">
              <a16:creationId xmlns:a16="http://schemas.microsoft.com/office/drawing/2014/main" id="{367B6F0C-E97D-424C-9C12-0DC3E84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4667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3B3-7DA9-44B4-86E5-1977C77B026E}">
  <sheetPr>
    <pageSetUpPr fitToPage="1"/>
  </sheetPr>
  <dimension ref="A1:P128"/>
  <sheetViews>
    <sheetView tabSelected="1" topLeftCell="A16" workbookViewId="0">
      <selection activeCell="G18" sqref="G18"/>
    </sheetView>
  </sheetViews>
  <sheetFormatPr defaultRowHeight="15" x14ac:dyDescent="0.25"/>
  <cols>
    <col min="1" max="1" width="7.28515625" style="2" customWidth="1"/>
    <col min="2" max="2" width="35.42578125" customWidth="1"/>
    <col min="3" max="10" width="15.7109375" customWidth="1"/>
    <col min="12" max="12" width="12.7109375" bestFit="1" customWidth="1"/>
    <col min="16" max="16" width="12.7109375" bestFit="1" customWidth="1"/>
  </cols>
  <sheetData>
    <row r="1" spans="1:10" ht="15.75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5.75" x14ac:dyDescent="0.25">
      <c r="A5" s="30" t="s">
        <v>0</v>
      </c>
      <c r="B5" s="30"/>
      <c r="C5" s="25"/>
      <c r="D5" s="25"/>
      <c r="E5" s="25"/>
      <c r="F5" s="25"/>
      <c r="G5" s="25"/>
      <c r="H5" s="25"/>
      <c r="I5" s="25"/>
      <c r="J5" s="25"/>
    </row>
    <row r="6" spans="1:10" ht="15.75" x14ac:dyDescent="0.25">
      <c r="A6" s="30" t="s">
        <v>1</v>
      </c>
      <c r="B6" s="30"/>
      <c r="C6" s="25"/>
      <c r="D6" s="25"/>
      <c r="E6" s="25"/>
      <c r="F6" s="25"/>
      <c r="G6" s="25"/>
      <c r="H6" s="25"/>
      <c r="I6" s="25"/>
      <c r="J6" s="25"/>
    </row>
    <row r="7" spans="1:10" ht="15.75" x14ac:dyDescent="0.25">
      <c r="A7" s="30" t="s">
        <v>2</v>
      </c>
      <c r="B7" s="30"/>
      <c r="C7" s="25"/>
      <c r="D7" s="25"/>
      <c r="E7" s="25"/>
      <c r="F7" s="25"/>
      <c r="G7" s="25"/>
      <c r="H7" s="25"/>
      <c r="I7" s="25"/>
      <c r="J7" s="25"/>
    </row>
    <row r="8" spans="1:10" ht="15.75" x14ac:dyDescent="0.25">
      <c r="A8" s="30" t="s">
        <v>3</v>
      </c>
      <c r="B8" s="30"/>
      <c r="C8" s="25"/>
      <c r="D8" s="25"/>
      <c r="E8" s="25"/>
      <c r="F8" s="25"/>
      <c r="G8" s="25"/>
      <c r="H8" s="25"/>
      <c r="I8" s="25"/>
      <c r="J8" s="25"/>
    </row>
    <row r="9" spans="1:10" ht="15.75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</row>
    <row r="10" spans="1:10" ht="15.75" x14ac:dyDescent="0.25">
      <c r="A10" s="24" t="s">
        <v>76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4" t="s">
        <v>83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 x14ac:dyDescent="0.25">
      <c r="A12" s="24" t="s">
        <v>84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0.75" customHeight="1" x14ac:dyDescent="0.25">
      <c r="A14" s="29" t="s">
        <v>85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.75" x14ac:dyDescent="0.25">
      <c r="A16" s="30" t="s">
        <v>4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5.75" x14ac:dyDescent="0.25">
      <c r="A17" s="30" t="s">
        <v>78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.75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.75" x14ac:dyDescent="0.25">
      <c r="A19" s="31" t="s">
        <v>11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.75" x14ac:dyDescent="0.25">
      <c r="A20" s="24" t="s">
        <v>77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5.75" x14ac:dyDescent="0.25">
      <c r="A21" s="24" t="s">
        <v>5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.75" x14ac:dyDescent="0.25">
      <c r="A22" s="24" t="s">
        <v>6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5.75" x14ac:dyDescent="0.25">
      <c r="A23" s="24" t="s">
        <v>7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.75" x14ac:dyDescent="0.25">
      <c r="A24" s="24" t="s">
        <v>8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4" t="s">
        <v>9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x14ac:dyDescent="0.25">
      <c r="A26" s="24" t="s">
        <v>10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.75" x14ac:dyDescent="0.25">
      <c r="A28" s="31" t="s">
        <v>12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35.25" customHeight="1" x14ac:dyDescent="0.25">
      <c r="A29" s="29" t="s">
        <v>45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.75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</row>
    <row r="31" spans="1:10" s="1" customFormat="1" ht="63.75" x14ac:dyDescent="0.25">
      <c r="A31" s="3" t="s">
        <v>13</v>
      </c>
      <c r="B31" s="3" t="s">
        <v>14</v>
      </c>
      <c r="C31" s="3" t="s">
        <v>49</v>
      </c>
      <c r="D31" s="3" t="s">
        <v>48</v>
      </c>
      <c r="E31" s="3" t="s">
        <v>47</v>
      </c>
      <c r="F31" s="3" t="s">
        <v>50</v>
      </c>
      <c r="G31" s="3" t="s">
        <v>51</v>
      </c>
      <c r="H31" s="3" t="s">
        <v>52</v>
      </c>
      <c r="I31" s="3" t="s">
        <v>54</v>
      </c>
      <c r="J31" s="3" t="s">
        <v>53</v>
      </c>
    </row>
    <row r="32" spans="1:10" s="19" customFormat="1" ht="39.75" customHeight="1" x14ac:dyDescent="0.25">
      <c r="A32" s="13" t="s">
        <v>16</v>
      </c>
      <c r="B32" s="18" t="s">
        <v>15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9.75" customHeight="1" x14ac:dyDescent="0.25">
      <c r="A33" s="13" t="s">
        <v>22</v>
      </c>
      <c r="B33" s="18" t="s">
        <v>23</v>
      </c>
      <c r="C33" s="15">
        <f>C34+C40</f>
        <v>67688</v>
      </c>
      <c r="D33" s="15">
        <f t="shared" ref="D33:J33" si="0">D34+D40</f>
        <v>0</v>
      </c>
      <c r="E33" s="15">
        <f t="shared" si="0"/>
        <v>0</v>
      </c>
      <c r="F33" s="15">
        <f t="shared" si="0"/>
        <v>0</v>
      </c>
      <c r="G33" s="15">
        <f t="shared" si="0"/>
        <v>67688</v>
      </c>
      <c r="H33" s="15">
        <f t="shared" si="0"/>
        <v>0</v>
      </c>
      <c r="I33" s="15">
        <f t="shared" si="0"/>
        <v>0</v>
      </c>
      <c r="J33" s="15">
        <f t="shared" si="0"/>
        <v>0</v>
      </c>
    </row>
    <row r="34" spans="1:10" x14ac:dyDescent="0.25">
      <c r="A34" s="4" t="s">
        <v>26</v>
      </c>
      <c r="B34" s="5" t="s">
        <v>55</v>
      </c>
      <c r="C34" s="6">
        <f>SUM(C35:C39)</f>
        <v>66361</v>
      </c>
      <c r="D34" s="6">
        <f>SUM(D35:D39)</f>
        <v>0</v>
      </c>
      <c r="E34" s="6">
        <f t="shared" ref="E34:J34" si="1">SUM(E35:E39)</f>
        <v>0</v>
      </c>
      <c r="F34" s="6">
        <f t="shared" si="1"/>
        <v>0</v>
      </c>
      <c r="G34" s="6">
        <f t="shared" si="1"/>
        <v>66361</v>
      </c>
      <c r="H34" s="6">
        <f t="shared" si="1"/>
        <v>0</v>
      </c>
      <c r="I34" s="6">
        <f t="shared" si="1"/>
        <v>0</v>
      </c>
      <c r="J34" s="6">
        <f t="shared" si="1"/>
        <v>0</v>
      </c>
    </row>
    <row r="35" spans="1:10" x14ac:dyDescent="0.25">
      <c r="A35" s="7"/>
      <c r="B35" s="8" t="s">
        <v>17</v>
      </c>
      <c r="C35" s="6">
        <f>SUM(D35:J35)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25">
      <c r="A36" s="7"/>
      <c r="B36" s="8" t="s">
        <v>21</v>
      </c>
      <c r="C36" s="6">
        <f t="shared" ref="C36:C39" si="2">SUM(D36:J36)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25">
      <c r="A37" s="7"/>
      <c r="B37" s="8" t="s">
        <v>18</v>
      </c>
      <c r="C37" s="6">
        <f t="shared" si="2"/>
        <v>66361</v>
      </c>
      <c r="D37" s="9">
        <v>0</v>
      </c>
      <c r="E37" s="9">
        <v>0</v>
      </c>
      <c r="F37" s="9">
        <v>0</v>
      </c>
      <c r="G37" s="9">
        <v>66361</v>
      </c>
      <c r="H37" s="9">
        <v>0</v>
      </c>
      <c r="I37" s="9">
        <v>0</v>
      </c>
      <c r="J37" s="9">
        <v>0</v>
      </c>
    </row>
    <row r="38" spans="1:10" x14ac:dyDescent="0.25">
      <c r="A38" s="7"/>
      <c r="B38" s="8" t="s">
        <v>19</v>
      </c>
      <c r="C38" s="6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25">
      <c r="A39" s="7"/>
      <c r="B39" s="8" t="s">
        <v>20</v>
      </c>
      <c r="C39" s="6">
        <f t="shared" si="2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25">
      <c r="A40" s="4" t="s">
        <v>57</v>
      </c>
      <c r="B40" s="5" t="s">
        <v>56</v>
      </c>
      <c r="C40" s="6">
        <f>SUM(C41:C45)</f>
        <v>1327</v>
      </c>
      <c r="D40" s="6">
        <f>SUM(D41:D45)</f>
        <v>0</v>
      </c>
      <c r="E40" s="6">
        <f t="shared" ref="E40" si="3">SUM(E41:E45)</f>
        <v>0</v>
      </c>
      <c r="F40" s="6">
        <f t="shared" ref="F40" si="4">SUM(F41:F45)</f>
        <v>0</v>
      </c>
      <c r="G40" s="6">
        <f t="shared" ref="G40" si="5">SUM(G41:G45)</f>
        <v>1327</v>
      </c>
      <c r="H40" s="6">
        <f t="shared" ref="H40" si="6">SUM(H41:H45)</f>
        <v>0</v>
      </c>
      <c r="I40" s="6">
        <f t="shared" ref="I40" si="7">SUM(I41:I45)</f>
        <v>0</v>
      </c>
      <c r="J40" s="6">
        <f t="shared" ref="J40" si="8">SUM(J41:J45)</f>
        <v>0</v>
      </c>
    </row>
    <row r="41" spans="1:10" x14ac:dyDescent="0.25">
      <c r="A41" s="7"/>
      <c r="B41" s="8" t="s">
        <v>17</v>
      </c>
      <c r="C41" s="6">
        <f>SUM(D41:J41)</f>
        <v>1327</v>
      </c>
      <c r="D41" s="9">
        <v>0</v>
      </c>
      <c r="E41" s="9">
        <v>0</v>
      </c>
      <c r="F41" s="9">
        <v>0</v>
      </c>
      <c r="G41" s="9">
        <v>1327</v>
      </c>
      <c r="H41" s="9">
        <v>0</v>
      </c>
      <c r="I41" s="9">
        <v>0</v>
      </c>
      <c r="J41" s="9">
        <v>0</v>
      </c>
    </row>
    <row r="42" spans="1:10" x14ac:dyDescent="0.25">
      <c r="A42" s="7"/>
      <c r="B42" s="8" t="s">
        <v>21</v>
      </c>
      <c r="C42" s="6">
        <f t="shared" ref="C42:C45" si="9">SUM(D42:J42)</f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25">
      <c r="A43" s="7"/>
      <c r="B43" s="8" t="s">
        <v>18</v>
      </c>
      <c r="C43" s="6">
        <f t="shared" si="9"/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25">
      <c r="A44" s="7"/>
      <c r="B44" s="8" t="s">
        <v>19</v>
      </c>
      <c r="C44" s="6">
        <f t="shared" si="9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25">
      <c r="A45" s="7"/>
      <c r="B45" s="8" t="s">
        <v>20</v>
      </c>
      <c r="C45" s="6">
        <f t="shared" si="9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ht="39.75" customHeight="1" x14ac:dyDescent="0.25">
      <c r="A46" s="13" t="s">
        <v>25</v>
      </c>
      <c r="B46" s="14" t="s">
        <v>24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39.75" customHeight="1" x14ac:dyDescent="0.25">
      <c r="A47" s="13" t="s">
        <v>27</v>
      </c>
      <c r="B47" s="14" t="s">
        <v>28</v>
      </c>
      <c r="C47" s="15">
        <f>C48+C79+C98+C105+C112</f>
        <v>2244533</v>
      </c>
      <c r="D47" s="15">
        <f t="shared" ref="D47:J47" si="10">D48+D79+D98+D105+D112</f>
        <v>53089</v>
      </c>
      <c r="E47" s="15">
        <f t="shared" si="10"/>
        <v>248392</v>
      </c>
      <c r="F47" s="15">
        <f t="shared" si="10"/>
        <v>0</v>
      </c>
      <c r="G47" s="15">
        <f t="shared" si="10"/>
        <v>105579</v>
      </c>
      <c r="H47" s="15">
        <f t="shared" si="10"/>
        <v>942242</v>
      </c>
      <c r="I47" s="15">
        <f t="shared" si="10"/>
        <v>895231</v>
      </c>
      <c r="J47" s="15">
        <f t="shared" si="10"/>
        <v>0</v>
      </c>
    </row>
    <row r="48" spans="1:10" x14ac:dyDescent="0.25">
      <c r="A48" s="10" t="s">
        <v>32</v>
      </c>
      <c r="B48" s="11" t="s">
        <v>65</v>
      </c>
      <c r="C48" s="12">
        <f>C49+C55+C61+C67+C73</f>
        <v>991485</v>
      </c>
      <c r="D48" s="12">
        <f t="shared" ref="D48:J48" si="11">D49+D55+D61+D67+D73</f>
        <v>53089</v>
      </c>
      <c r="E48" s="12">
        <f t="shared" si="11"/>
        <v>79634</v>
      </c>
      <c r="F48" s="12">
        <f t="shared" si="11"/>
        <v>0</v>
      </c>
      <c r="G48" s="12">
        <f t="shared" si="11"/>
        <v>0</v>
      </c>
      <c r="H48" s="12">
        <f t="shared" si="11"/>
        <v>518308</v>
      </c>
      <c r="I48" s="12">
        <f t="shared" si="11"/>
        <v>340454</v>
      </c>
      <c r="J48" s="12">
        <f t="shared" si="11"/>
        <v>0</v>
      </c>
    </row>
    <row r="49" spans="1:10" x14ac:dyDescent="0.25">
      <c r="A49" s="4" t="s">
        <v>33</v>
      </c>
      <c r="B49" s="5" t="s">
        <v>29</v>
      </c>
      <c r="C49" s="6">
        <f>SUM(D49:J49)</f>
        <v>136174</v>
      </c>
      <c r="D49" s="6">
        <f t="shared" ref="D49:J49" si="12">SUM(D50:D54)</f>
        <v>53089</v>
      </c>
      <c r="E49" s="6">
        <f t="shared" si="12"/>
        <v>26545</v>
      </c>
      <c r="F49" s="6">
        <f t="shared" si="12"/>
        <v>0</v>
      </c>
      <c r="G49" s="6">
        <f t="shared" si="12"/>
        <v>0</v>
      </c>
      <c r="H49" s="6">
        <f t="shared" si="12"/>
        <v>0</v>
      </c>
      <c r="I49" s="6">
        <f t="shared" si="12"/>
        <v>56540</v>
      </c>
      <c r="J49" s="6">
        <f t="shared" si="12"/>
        <v>0</v>
      </c>
    </row>
    <row r="50" spans="1:10" x14ac:dyDescent="0.25">
      <c r="A50" s="7"/>
      <c r="B50" s="8" t="s">
        <v>17</v>
      </c>
      <c r="C50" s="6">
        <f>SUM(D50:J50)</f>
        <v>13272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13272</v>
      </c>
      <c r="J50" s="9">
        <v>0</v>
      </c>
    </row>
    <row r="51" spans="1:10" x14ac:dyDescent="0.25">
      <c r="A51" s="7"/>
      <c r="B51" s="8" t="s">
        <v>21</v>
      </c>
      <c r="C51" s="6">
        <f t="shared" ref="C51:C54" si="13">SUM(D51:J51)</f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x14ac:dyDescent="0.25">
      <c r="A52" s="7"/>
      <c r="B52" s="8" t="s">
        <v>18</v>
      </c>
      <c r="C52" s="6">
        <f t="shared" si="13"/>
        <v>117986</v>
      </c>
      <c r="D52" s="9">
        <v>48173</v>
      </c>
      <c r="E52" s="9">
        <v>26545</v>
      </c>
      <c r="F52" s="9">
        <v>0</v>
      </c>
      <c r="G52" s="9">
        <v>0</v>
      </c>
      <c r="H52" s="9">
        <v>0</v>
      </c>
      <c r="I52" s="9">
        <v>43268</v>
      </c>
      <c r="J52" s="9">
        <v>0</v>
      </c>
    </row>
    <row r="53" spans="1:10" x14ac:dyDescent="0.25">
      <c r="A53" s="7"/>
      <c r="B53" s="8" t="s">
        <v>19</v>
      </c>
      <c r="C53" s="6">
        <f t="shared" si="13"/>
        <v>4916</v>
      </c>
      <c r="D53" s="9">
        <v>4916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7"/>
      <c r="B54" s="8" t="s">
        <v>20</v>
      </c>
      <c r="C54" s="6">
        <f t="shared" si="13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25">
      <c r="A55" s="4" t="s">
        <v>34</v>
      </c>
      <c r="B55" s="5" t="s">
        <v>41</v>
      </c>
      <c r="C55" s="6">
        <f>SUM(C56:C60)</f>
        <v>483461</v>
      </c>
      <c r="D55" s="6">
        <f>SUM(D56:D60)</f>
        <v>0</v>
      </c>
      <c r="E55" s="6">
        <f t="shared" ref="E55:J55" si="14">SUM(E56:E60)</f>
        <v>0</v>
      </c>
      <c r="F55" s="6">
        <f t="shared" si="14"/>
        <v>0</v>
      </c>
      <c r="G55" s="6">
        <f t="shared" si="14"/>
        <v>0</v>
      </c>
      <c r="H55" s="6">
        <f t="shared" si="14"/>
        <v>298127</v>
      </c>
      <c r="I55" s="6">
        <f t="shared" si="14"/>
        <v>185334</v>
      </c>
      <c r="J55" s="6">
        <f t="shared" si="14"/>
        <v>0</v>
      </c>
    </row>
    <row r="56" spans="1:10" x14ac:dyDescent="0.25">
      <c r="A56" s="7"/>
      <c r="B56" s="8" t="s">
        <v>17</v>
      </c>
      <c r="C56" s="6">
        <f>SUM(D56:J56)</f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25">
      <c r="A57" s="7"/>
      <c r="B57" s="8" t="s">
        <v>21</v>
      </c>
      <c r="C57" s="6">
        <f t="shared" ref="C57:C60" si="15">SUM(D57:J57)</f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25">
      <c r="A58" s="7"/>
      <c r="B58" s="8" t="s">
        <v>18</v>
      </c>
      <c r="C58" s="6">
        <f t="shared" si="15"/>
        <v>483461</v>
      </c>
      <c r="D58" s="9">
        <v>0</v>
      </c>
      <c r="E58" s="9">
        <v>0</v>
      </c>
      <c r="F58" s="9">
        <v>0</v>
      </c>
      <c r="G58" s="9">
        <v>0</v>
      </c>
      <c r="H58" s="9">
        <v>298127</v>
      </c>
      <c r="I58" s="9">
        <v>185334</v>
      </c>
      <c r="J58" s="9">
        <v>0</v>
      </c>
    </row>
    <row r="59" spans="1:10" x14ac:dyDescent="0.25">
      <c r="A59" s="7"/>
      <c r="B59" s="8" t="s">
        <v>19</v>
      </c>
      <c r="C59" s="6">
        <f t="shared" si="15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25">
      <c r="A60" s="7"/>
      <c r="B60" s="8" t="s">
        <v>20</v>
      </c>
      <c r="C60" s="6">
        <f t="shared" si="15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25">
      <c r="A61" s="4" t="s">
        <v>35</v>
      </c>
      <c r="B61" s="5" t="s">
        <v>61</v>
      </c>
      <c r="C61" s="6">
        <f>SUM(C62:C66)</f>
        <v>259036</v>
      </c>
      <c r="D61" s="6">
        <f>SUM(D62:D66)</f>
        <v>0</v>
      </c>
      <c r="E61" s="6">
        <f t="shared" ref="E61" si="16">SUM(E62:E66)</f>
        <v>0</v>
      </c>
      <c r="F61" s="6">
        <f t="shared" ref="F61" si="17">SUM(F62:F66)</f>
        <v>0</v>
      </c>
      <c r="G61" s="6">
        <f t="shared" ref="G61" si="18">SUM(G62:G66)</f>
        <v>0</v>
      </c>
      <c r="H61" s="6">
        <f t="shared" ref="H61" si="19">SUM(H62:H66)</f>
        <v>220181</v>
      </c>
      <c r="I61" s="6">
        <f t="shared" ref="I61" si="20">SUM(I62:I66)</f>
        <v>38855</v>
      </c>
      <c r="J61" s="6">
        <f t="shared" ref="J61" si="21">SUM(J62:J66)</f>
        <v>0</v>
      </c>
    </row>
    <row r="62" spans="1:10" x14ac:dyDescent="0.25">
      <c r="A62" s="7"/>
      <c r="B62" s="8" t="s">
        <v>17</v>
      </c>
      <c r="C62" s="6">
        <f>SUM(D62:J62)</f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25">
      <c r="A63" s="7"/>
      <c r="B63" s="8" t="s">
        <v>21</v>
      </c>
      <c r="C63" s="6">
        <f t="shared" ref="C63:C66" si="22">SUM(D63:J63)</f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25">
      <c r="A64" s="7"/>
      <c r="B64" s="8" t="s">
        <v>18</v>
      </c>
      <c r="C64" s="6">
        <f t="shared" si="22"/>
        <v>253063</v>
      </c>
      <c r="D64" s="9">
        <v>0</v>
      </c>
      <c r="E64" s="9">
        <v>0</v>
      </c>
      <c r="F64" s="9">
        <v>0</v>
      </c>
      <c r="G64" s="9">
        <v>0</v>
      </c>
      <c r="H64" s="9">
        <v>214208</v>
      </c>
      <c r="I64" s="9">
        <v>38855</v>
      </c>
      <c r="J64" s="9">
        <v>0</v>
      </c>
    </row>
    <row r="65" spans="1:10" x14ac:dyDescent="0.25">
      <c r="A65" s="7"/>
      <c r="B65" s="8" t="s">
        <v>19</v>
      </c>
      <c r="C65" s="6">
        <f t="shared" si="22"/>
        <v>5973</v>
      </c>
      <c r="D65" s="9">
        <v>0</v>
      </c>
      <c r="E65" s="9">
        <v>0</v>
      </c>
      <c r="F65" s="9">
        <v>0</v>
      </c>
      <c r="G65" s="9">
        <v>0</v>
      </c>
      <c r="H65" s="9">
        <v>5973</v>
      </c>
      <c r="I65" s="9">
        <v>0</v>
      </c>
      <c r="J65" s="9">
        <v>0</v>
      </c>
    </row>
    <row r="66" spans="1:10" x14ac:dyDescent="0.25">
      <c r="A66" s="7"/>
      <c r="B66" s="8" t="s">
        <v>20</v>
      </c>
      <c r="C66" s="6">
        <f t="shared" si="22"/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 s="23" customFormat="1" x14ac:dyDescent="0.25">
      <c r="A67" s="4" t="s">
        <v>40</v>
      </c>
      <c r="B67" s="5" t="s">
        <v>46</v>
      </c>
      <c r="C67" s="6">
        <f>SUM(D67:J67)</f>
        <v>99542</v>
      </c>
      <c r="D67" s="6">
        <f t="shared" ref="D67:J67" si="23">SUM(D68:D72)</f>
        <v>0</v>
      </c>
      <c r="E67" s="6">
        <f>SUM(E68:E72)</f>
        <v>53089</v>
      </c>
      <c r="F67" s="6">
        <f t="shared" si="23"/>
        <v>0</v>
      </c>
      <c r="G67" s="6">
        <f t="shared" si="23"/>
        <v>0</v>
      </c>
      <c r="H67" s="6">
        <f t="shared" si="23"/>
        <v>0</v>
      </c>
      <c r="I67" s="6">
        <f t="shared" si="23"/>
        <v>46453</v>
      </c>
      <c r="J67" s="6">
        <f t="shared" si="23"/>
        <v>0</v>
      </c>
    </row>
    <row r="68" spans="1:10" x14ac:dyDescent="0.25">
      <c r="A68" s="7"/>
      <c r="B68" s="8" t="s">
        <v>17</v>
      </c>
      <c r="C68" s="6">
        <f>SUM(D68:J68)</f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x14ac:dyDescent="0.25">
      <c r="A69" s="7"/>
      <c r="B69" s="8" t="s">
        <v>21</v>
      </c>
      <c r="C69" s="6">
        <f t="shared" ref="C69:C72" si="24">SUM(D69:J69)</f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x14ac:dyDescent="0.25">
      <c r="A70" s="7"/>
      <c r="B70" s="8" t="s">
        <v>18</v>
      </c>
      <c r="C70" s="6">
        <f t="shared" si="24"/>
        <v>95560</v>
      </c>
      <c r="D70" s="9">
        <v>0</v>
      </c>
      <c r="E70" s="9">
        <v>49107</v>
      </c>
      <c r="F70" s="9">
        <v>0</v>
      </c>
      <c r="G70" s="9">
        <v>0</v>
      </c>
      <c r="H70" s="9">
        <v>0</v>
      </c>
      <c r="I70" s="9">
        <v>46453</v>
      </c>
      <c r="J70" s="9">
        <v>0</v>
      </c>
    </row>
    <row r="71" spans="1:10" x14ac:dyDescent="0.25">
      <c r="A71" s="7"/>
      <c r="B71" s="8" t="s">
        <v>19</v>
      </c>
      <c r="C71" s="6">
        <f t="shared" si="24"/>
        <v>3982</v>
      </c>
      <c r="D71" s="9">
        <v>0</v>
      </c>
      <c r="E71" s="9">
        <v>3982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 x14ac:dyDescent="0.25">
      <c r="A72" s="7"/>
      <c r="B72" s="8" t="s">
        <v>20</v>
      </c>
      <c r="C72" s="6">
        <f t="shared" si="24"/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 x14ac:dyDescent="0.25">
      <c r="A73" s="4" t="s">
        <v>70</v>
      </c>
      <c r="B73" s="5" t="s">
        <v>31</v>
      </c>
      <c r="C73" s="6">
        <f>SUM(C74:C78)</f>
        <v>13272</v>
      </c>
      <c r="D73" s="6">
        <f>SUM(D74:D78)</f>
        <v>0</v>
      </c>
      <c r="E73" s="6">
        <f t="shared" ref="E73:J73" si="25">SUM(E74:E78)</f>
        <v>0</v>
      </c>
      <c r="F73" s="6">
        <f t="shared" si="25"/>
        <v>0</v>
      </c>
      <c r="G73" s="6">
        <f t="shared" si="25"/>
        <v>0</v>
      </c>
      <c r="H73" s="6">
        <f t="shared" si="25"/>
        <v>0</v>
      </c>
      <c r="I73" s="6">
        <f t="shared" si="25"/>
        <v>13272</v>
      </c>
      <c r="J73" s="6">
        <f t="shared" si="25"/>
        <v>0</v>
      </c>
    </row>
    <row r="74" spans="1:10" x14ac:dyDescent="0.25">
      <c r="A74" s="7"/>
      <c r="B74" s="8" t="s">
        <v>17</v>
      </c>
      <c r="C74" s="6">
        <f>SUM(D74:J74)</f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 x14ac:dyDescent="0.25">
      <c r="A75" s="7"/>
      <c r="B75" s="8" t="s">
        <v>21</v>
      </c>
      <c r="C75" s="6">
        <f t="shared" ref="C75:C78" si="26">SUM(D75:J75)</f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1:10" x14ac:dyDescent="0.25">
      <c r="A76" s="7"/>
      <c r="B76" s="8" t="s">
        <v>18</v>
      </c>
      <c r="C76" s="6">
        <f t="shared" si="26"/>
        <v>13272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13272</v>
      </c>
      <c r="J76" s="9">
        <v>0</v>
      </c>
    </row>
    <row r="77" spans="1:10" x14ac:dyDescent="0.25">
      <c r="A77" s="7"/>
      <c r="B77" s="8" t="s">
        <v>19</v>
      </c>
      <c r="C77" s="6">
        <f t="shared" si="26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0" x14ac:dyDescent="0.25">
      <c r="A78" s="7"/>
      <c r="B78" s="8" t="s">
        <v>20</v>
      </c>
      <c r="C78" s="6">
        <f t="shared" si="26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1:10" x14ac:dyDescent="0.25">
      <c r="A79" s="10" t="s">
        <v>36</v>
      </c>
      <c r="B79" s="11" t="s">
        <v>66</v>
      </c>
      <c r="C79" s="12">
        <f>C80+C86+C92</f>
        <v>1091791</v>
      </c>
      <c r="D79" s="12">
        <f t="shared" ref="D79:J79" si="27">D80+D86+D92</f>
        <v>0</v>
      </c>
      <c r="E79" s="12">
        <f t="shared" si="27"/>
        <v>162851</v>
      </c>
      <c r="F79" s="12">
        <f t="shared" si="27"/>
        <v>0</v>
      </c>
      <c r="G79" s="12">
        <f t="shared" si="27"/>
        <v>31853</v>
      </c>
      <c r="H79" s="12">
        <f t="shared" si="27"/>
        <v>423934</v>
      </c>
      <c r="I79" s="12">
        <f t="shared" si="27"/>
        <v>473153</v>
      </c>
      <c r="J79" s="12">
        <f t="shared" si="27"/>
        <v>0</v>
      </c>
    </row>
    <row r="80" spans="1:10" x14ac:dyDescent="0.25">
      <c r="A80" s="4" t="s">
        <v>37</v>
      </c>
      <c r="B80" s="5" t="s">
        <v>30</v>
      </c>
      <c r="C80" s="6">
        <f>SUM(C81:C85)</f>
        <v>229212</v>
      </c>
      <c r="D80" s="6">
        <f t="shared" ref="D80:J80" si="28">SUM(D81:D85)</f>
        <v>0</v>
      </c>
      <c r="E80" s="6">
        <f t="shared" si="28"/>
        <v>162851</v>
      </c>
      <c r="F80" s="6">
        <f t="shared" si="28"/>
        <v>0</v>
      </c>
      <c r="G80" s="6">
        <f t="shared" si="28"/>
        <v>0</v>
      </c>
      <c r="H80" s="6">
        <f t="shared" si="28"/>
        <v>0</v>
      </c>
      <c r="I80" s="6">
        <f t="shared" si="28"/>
        <v>66361</v>
      </c>
      <c r="J80" s="6">
        <f t="shared" si="28"/>
        <v>0</v>
      </c>
    </row>
    <row r="81" spans="1:16" x14ac:dyDescent="0.25">
      <c r="A81" s="7"/>
      <c r="B81" s="8" t="s">
        <v>17</v>
      </c>
      <c r="C81" s="6">
        <f>SUM(D81:J81)</f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1:16" x14ac:dyDescent="0.25">
      <c r="A82" s="7"/>
      <c r="B82" s="8" t="s">
        <v>21</v>
      </c>
      <c r="C82" s="6">
        <f t="shared" ref="C82:C85" si="29">SUM(D82:J82)</f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1:16" x14ac:dyDescent="0.25">
      <c r="A83" s="7"/>
      <c r="B83" s="8" t="s">
        <v>18</v>
      </c>
      <c r="C83" s="6">
        <f t="shared" si="29"/>
        <v>218594</v>
      </c>
      <c r="D83" s="9">
        <v>0</v>
      </c>
      <c r="E83" s="9">
        <v>162851</v>
      </c>
      <c r="F83" s="9">
        <v>0</v>
      </c>
      <c r="G83" s="9">
        <v>0</v>
      </c>
      <c r="H83" s="9">
        <v>0</v>
      </c>
      <c r="I83" s="9">
        <v>55743</v>
      </c>
      <c r="J83" s="9">
        <v>0</v>
      </c>
    </row>
    <row r="84" spans="1:16" x14ac:dyDescent="0.25">
      <c r="A84" s="7"/>
      <c r="B84" s="8" t="s">
        <v>19</v>
      </c>
      <c r="C84" s="6">
        <f t="shared" si="29"/>
        <v>10618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10618</v>
      </c>
      <c r="J84" s="9">
        <v>0</v>
      </c>
    </row>
    <row r="85" spans="1:16" x14ac:dyDescent="0.25">
      <c r="A85" s="7"/>
      <c r="B85" s="8" t="s">
        <v>20</v>
      </c>
      <c r="C85" s="6">
        <f t="shared" si="29"/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1:16" ht="15" customHeight="1" x14ac:dyDescent="0.25">
      <c r="A86" s="4" t="s">
        <v>38</v>
      </c>
      <c r="B86" s="4" t="s">
        <v>39</v>
      </c>
      <c r="C86" s="16">
        <f>SUM(C87:C91)</f>
        <v>98387</v>
      </c>
      <c r="D86" s="16">
        <f>SUM(D87:D91)</f>
        <v>0</v>
      </c>
      <c r="E86" s="16">
        <f t="shared" ref="E86:J86" si="30">SUM(E87:E91)</f>
        <v>0</v>
      </c>
      <c r="F86" s="16">
        <f t="shared" si="30"/>
        <v>0</v>
      </c>
      <c r="G86" s="16">
        <f t="shared" si="30"/>
        <v>31853</v>
      </c>
      <c r="H86" s="16">
        <f t="shared" si="30"/>
        <v>0</v>
      </c>
      <c r="I86" s="16">
        <f t="shared" si="30"/>
        <v>66534</v>
      </c>
      <c r="J86" s="16">
        <f t="shared" si="30"/>
        <v>0</v>
      </c>
    </row>
    <row r="87" spans="1:16" ht="15" customHeight="1" x14ac:dyDescent="0.25">
      <c r="A87" s="7"/>
      <c r="B87" s="7" t="s">
        <v>17</v>
      </c>
      <c r="C87" s="16">
        <f>SUM(D87:J87)</f>
        <v>13272</v>
      </c>
      <c r="D87" s="17">
        <v>0</v>
      </c>
      <c r="E87" s="17">
        <v>0</v>
      </c>
      <c r="F87" s="17">
        <v>0</v>
      </c>
      <c r="G87" s="17">
        <v>13272</v>
      </c>
      <c r="H87" s="17">
        <v>0</v>
      </c>
      <c r="I87" s="17">
        <v>0</v>
      </c>
      <c r="J87" s="17">
        <v>0</v>
      </c>
    </row>
    <row r="88" spans="1:16" ht="15" customHeight="1" x14ac:dyDescent="0.25">
      <c r="A88" s="7"/>
      <c r="B88" s="7" t="s">
        <v>21</v>
      </c>
      <c r="C88" s="16">
        <f t="shared" ref="C88:C91" si="31">SUM(D88:J88)</f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</row>
    <row r="89" spans="1:16" ht="15" customHeight="1" x14ac:dyDescent="0.25">
      <c r="A89" s="7"/>
      <c r="B89" s="7" t="s">
        <v>18</v>
      </c>
      <c r="C89" s="16">
        <f t="shared" si="31"/>
        <v>85115</v>
      </c>
      <c r="D89" s="17">
        <v>0</v>
      </c>
      <c r="E89" s="17">
        <v>0</v>
      </c>
      <c r="F89" s="17">
        <v>0</v>
      </c>
      <c r="G89" s="17">
        <v>18581</v>
      </c>
      <c r="H89" s="17">
        <v>0</v>
      </c>
      <c r="I89" s="17">
        <v>66534</v>
      </c>
      <c r="J89" s="17">
        <v>0</v>
      </c>
    </row>
    <row r="90" spans="1:16" ht="15" customHeight="1" x14ac:dyDescent="0.25">
      <c r="A90" s="7"/>
      <c r="B90" s="7" t="s">
        <v>19</v>
      </c>
      <c r="C90" s="16">
        <f t="shared" si="31"/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</row>
    <row r="91" spans="1:16" ht="15" customHeight="1" x14ac:dyDescent="0.25">
      <c r="A91" s="7"/>
      <c r="B91" s="7" t="s">
        <v>20</v>
      </c>
      <c r="C91" s="16">
        <f t="shared" si="31"/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6" ht="15" customHeight="1" x14ac:dyDescent="0.25">
      <c r="A92" s="4" t="s">
        <v>71</v>
      </c>
      <c r="B92" s="4" t="s">
        <v>42</v>
      </c>
      <c r="C92" s="16">
        <f>SUM(C93:C97)</f>
        <v>764192</v>
      </c>
      <c r="D92" s="16">
        <f>SUM(D93:D97)</f>
        <v>0</v>
      </c>
      <c r="E92" s="16">
        <f t="shared" ref="E92:J92" si="32">SUM(E93:E97)</f>
        <v>0</v>
      </c>
      <c r="F92" s="16">
        <f t="shared" si="32"/>
        <v>0</v>
      </c>
      <c r="G92" s="16">
        <f t="shared" si="32"/>
        <v>0</v>
      </c>
      <c r="H92" s="16">
        <f t="shared" si="32"/>
        <v>423934</v>
      </c>
      <c r="I92" s="16">
        <f t="shared" si="32"/>
        <v>340258</v>
      </c>
      <c r="J92" s="16">
        <f t="shared" si="32"/>
        <v>0</v>
      </c>
      <c r="P92" s="22"/>
    </row>
    <row r="93" spans="1:16" ht="15" customHeight="1" x14ac:dyDescent="0.25">
      <c r="A93" s="7"/>
      <c r="B93" s="7" t="s">
        <v>17</v>
      </c>
      <c r="C93" s="16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6" ht="15" customHeight="1" x14ac:dyDescent="0.25">
      <c r="A94" s="7"/>
      <c r="B94" s="7" t="s">
        <v>21</v>
      </c>
      <c r="C94" s="16">
        <f t="shared" ref="C94:C97" si="33">SUM(D94:J94)</f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</row>
    <row r="95" spans="1:16" ht="15" customHeight="1" x14ac:dyDescent="0.25">
      <c r="A95" s="7"/>
      <c r="B95" s="7" t="s">
        <v>18</v>
      </c>
      <c r="C95" s="16">
        <f t="shared" si="33"/>
        <v>748265</v>
      </c>
      <c r="D95" s="17">
        <v>0</v>
      </c>
      <c r="E95" s="17">
        <v>0</v>
      </c>
      <c r="F95" s="17">
        <v>0</v>
      </c>
      <c r="G95" s="17">
        <v>0</v>
      </c>
      <c r="H95" s="17">
        <v>408007</v>
      </c>
      <c r="I95" s="17">
        <v>340258</v>
      </c>
      <c r="J95" s="17">
        <v>0</v>
      </c>
    </row>
    <row r="96" spans="1:16" ht="15" customHeight="1" x14ac:dyDescent="0.25">
      <c r="A96" s="7"/>
      <c r="B96" s="7" t="s">
        <v>19</v>
      </c>
      <c r="C96" s="16">
        <f t="shared" si="33"/>
        <v>15927</v>
      </c>
      <c r="D96" s="17">
        <v>0</v>
      </c>
      <c r="E96" s="17">
        <v>0</v>
      </c>
      <c r="F96" s="17">
        <v>0</v>
      </c>
      <c r="G96" s="17">
        <v>0</v>
      </c>
      <c r="H96" s="17">
        <v>15927</v>
      </c>
      <c r="I96" s="17">
        <v>0</v>
      </c>
      <c r="J96" s="17">
        <v>0</v>
      </c>
      <c r="L96" s="22"/>
    </row>
    <row r="97" spans="1:10" ht="15" customHeight="1" x14ac:dyDescent="0.25">
      <c r="A97" s="7"/>
      <c r="B97" s="7" t="s">
        <v>20</v>
      </c>
      <c r="C97" s="16">
        <f t="shared" si="33"/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</row>
    <row r="98" spans="1:10" x14ac:dyDescent="0.25">
      <c r="A98" s="10" t="s">
        <v>59</v>
      </c>
      <c r="B98" s="11" t="s">
        <v>67</v>
      </c>
      <c r="C98" s="12">
        <f>C99</f>
        <v>66361</v>
      </c>
      <c r="D98" s="12">
        <f t="shared" ref="D98:J98" si="34">D99</f>
        <v>0</v>
      </c>
      <c r="E98" s="12">
        <f t="shared" si="34"/>
        <v>0</v>
      </c>
      <c r="F98" s="12">
        <f t="shared" si="34"/>
        <v>0</v>
      </c>
      <c r="G98" s="12">
        <f t="shared" si="34"/>
        <v>0</v>
      </c>
      <c r="H98" s="12">
        <f t="shared" si="34"/>
        <v>0</v>
      </c>
      <c r="I98" s="12">
        <f t="shared" si="34"/>
        <v>66361</v>
      </c>
      <c r="J98" s="12">
        <f t="shared" si="34"/>
        <v>0</v>
      </c>
    </row>
    <row r="99" spans="1:10" x14ac:dyDescent="0.25">
      <c r="A99" s="4" t="s">
        <v>60</v>
      </c>
      <c r="B99" s="5" t="s">
        <v>58</v>
      </c>
      <c r="C99" s="6">
        <f>SUM(C100:C104)</f>
        <v>66361</v>
      </c>
      <c r="D99" s="6">
        <f t="shared" ref="D99" si="35">SUM(D100:D104)</f>
        <v>0</v>
      </c>
      <c r="E99" s="6">
        <f t="shared" ref="E99" si="36">SUM(E100:E104)</f>
        <v>0</v>
      </c>
      <c r="F99" s="6">
        <f t="shared" ref="F99" si="37">SUM(F100:F104)</f>
        <v>0</v>
      </c>
      <c r="G99" s="6">
        <f t="shared" ref="G99" si="38">SUM(G100:G104)</f>
        <v>0</v>
      </c>
      <c r="H99" s="6">
        <f t="shared" ref="H99" si="39">SUM(H100:H104)</f>
        <v>0</v>
      </c>
      <c r="I99" s="6">
        <f t="shared" ref="I99" si="40">SUM(I100:I104)</f>
        <v>66361</v>
      </c>
      <c r="J99" s="6">
        <f t="shared" ref="J99" si="41">SUM(J100:J104)</f>
        <v>0</v>
      </c>
    </row>
    <row r="100" spans="1:10" x14ac:dyDescent="0.25">
      <c r="A100" s="7"/>
      <c r="B100" s="8" t="s">
        <v>17</v>
      </c>
      <c r="C100" s="6">
        <f>SUM(D100:J100)</f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</row>
    <row r="101" spans="1:10" x14ac:dyDescent="0.25">
      <c r="A101" s="7"/>
      <c r="B101" s="8" t="s">
        <v>21</v>
      </c>
      <c r="C101" s="6">
        <f t="shared" ref="C101:C104" si="42">SUM(D101:J101)</f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 x14ac:dyDescent="0.25">
      <c r="A102" s="7"/>
      <c r="B102" s="8" t="s">
        <v>18</v>
      </c>
      <c r="C102" s="6">
        <f t="shared" si="42"/>
        <v>63707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63707</v>
      </c>
      <c r="J102" s="9">
        <v>0</v>
      </c>
    </row>
    <row r="103" spans="1:10" x14ac:dyDescent="0.25">
      <c r="A103" s="7"/>
      <c r="B103" s="8" t="s">
        <v>19</v>
      </c>
      <c r="C103" s="6">
        <f t="shared" si="42"/>
        <v>2654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2654</v>
      </c>
      <c r="J103" s="9">
        <v>0</v>
      </c>
    </row>
    <row r="104" spans="1:10" x14ac:dyDescent="0.25">
      <c r="A104" s="7"/>
      <c r="B104" s="8" t="s">
        <v>20</v>
      </c>
      <c r="C104" s="6">
        <f t="shared" si="42"/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x14ac:dyDescent="0.25">
      <c r="A105" s="10" t="s">
        <v>72</v>
      </c>
      <c r="B105" s="11" t="s">
        <v>63</v>
      </c>
      <c r="C105" s="12">
        <f>C106</f>
        <v>26544</v>
      </c>
      <c r="D105" s="12">
        <f t="shared" ref="D105:J105" si="43">D106</f>
        <v>0</v>
      </c>
      <c r="E105" s="12">
        <f t="shared" si="43"/>
        <v>5907</v>
      </c>
      <c r="F105" s="12">
        <f t="shared" si="43"/>
        <v>0</v>
      </c>
      <c r="G105" s="12">
        <f t="shared" si="43"/>
        <v>20637</v>
      </c>
      <c r="H105" s="12">
        <f t="shared" si="43"/>
        <v>0</v>
      </c>
      <c r="I105" s="12">
        <f t="shared" si="43"/>
        <v>0</v>
      </c>
      <c r="J105" s="12">
        <f t="shared" si="43"/>
        <v>0</v>
      </c>
    </row>
    <row r="106" spans="1:10" x14ac:dyDescent="0.25">
      <c r="A106" s="4" t="s">
        <v>74</v>
      </c>
      <c r="B106" s="5" t="s">
        <v>64</v>
      </c>
      <c r="C106" s="6">
        <f>SUM(C107:C111)</f>
        <v>26544</v>
      </c>
      <c r="D106" s="6">
        <f t="shared" ref="D106:J106" si="44">SUM(D107:D111)</f>
        <v>0</v>
      </c>
      <c r="E106" s="6">
        <f t="shared" si="44"/>
        <v>5907</v>
      </c>
      <c r="F106" s="6">
        <f t="shared" si="44"/>
        <v>0</v>
      </c>
      <c r="G106" s="6">
        <f t="shared" si="44"/>
        <v>20637</v>
      </c>
      <c r="H106" s="6">
        <f t="shared" si="44"/>
        <v>0</v>
      </c>
      <c r="I106" s="6">
        <f t="shared" si="44"/>
        <v>0</v>
      </c>
      <c r="J106" s="6">
        <f t="shared" si="44"/>
        <v>0</v>
      </c>
    </row>
    <row r="107" spans="1:10" x14ac:dyDescent="0.25">
      <c r="A107" s="7"/>
      <c r="B107" s="8" t="s">
        <v>17</v>
      </c>
      <c r="C107" s="6">
        <f>SUM(D107:J107)</f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</row>
    <row r="108" spans="1:10" x14ac:dyDescent="0.25">
      <c r="A108" s="7"/>
      <c r="B108" s="8" t="s">
        <v>21</v>
      </c>
      <c r="C108" s="6">
        <f t="shared" ref="C108:C111" si="45">SUM(D108:J108)</f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</row>
    <row r="109" spans="1:10" x14ac:dyDescent="0.25">
      <c r="A109" s="7"/>
      <c r="B109" s="8" t="s">
        <v>18</v>
      </c>
      <c r="C109" s="6">
        <f t="shared" si="45"/>
        <v>26544</v>
      </c>
      <c r="D109" s="9">
        <v>0</v>
      </c>
      <c r="E109" s="9">
        <v>5907</v>
      </c>
      <c r="F109" s="9">
        <v>0</v>
      </c>
      <c r="G109" s="9">
        <v>20637</v>
      </c>
      <c r="H109" s="9">
        <v>0</v>
      </c>
      <c r="I109" s="9">
        <v>0</v>
      </c>
      <c r="J109" s="9">
        <v>0</v>
      </c>
    </row>
    <row r="110" spans="1:10" x14ac:dyDescent="0.25">
      <c r="A110" s="7"/>
      <c r="B110" s="8" t="s">
        <v>19</v>
      </c>
      <c r="C110" s="6">
        <f t="shared" si="45"/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</row>
    <row r="111" spans="1:10" x14ac:dyDescent="0.25">
      <c r="A111" s="7"/>
      <c r="B111" s="8" t="s">
        <v>20</v>
      </c>
      <c r="C111" s="6">
        <f t="shared" si="45"/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</row>
    <row r="112" spans="1:10" x14ac:dyDescent="0.25">
      <c r="A112" s="10" t="s">
        <v>73</v>
      </c>
      <c r="B112" s="11" t="s">
        <v>68</v>
      </c>
      <c r="C112" s="12">
        <f>C113</f>
        <v>68352</v>
      </c>
      <c r="D112" s="12">
        <f t="shared" ref="D112:J112" si="46">D113</f>
        <v>0</v>
      </c>
      <c r="E112" s="12">
        <f t="shared" si="46"/>
        <v>0</v>
      </c>
      <c r="F112" s="12">
        <f t="shared" si="46"/>
        <v>0</v>
      </c>
      <c r="G112" s="12">
        <f t="shared" si="46"/>
        <v>53089</v>
      </c>
      <c r="H112" s="12">
        <f t="shared" si="46"/>
        <v>0</v>
      </c>
      <c r="I112" s="12">
        <f t="shared" si="46"/>
        <v>15263</v>
      </c>
      <c r="J112" s="12">
        <f t="shared" si="46"/>
        <v>0</v>
      </c>
    </row>
    <row r="113" spans="1:10" x14ac:dyDescent="0.25">
      <c r="A113" s="4" t="s">
        <v>75</v>
      </c>
      <c r="B113" s="5" t="s">
        <v>69</v>
      </c>
      <c r="C113" s="6">
        <f>SUM(C114:C118)</f>
        <v>68352</v>
      </c>
      <c r="D113" s="6">
        <f t="shared" ref="D113:J113" si="47">SUM(D114:D118)</f>
        <v>0</v>
      </c>
      <c r="E113" s="6">
        <f t="shared" si="47"/>
        <v>0</v>
      </c>
      <c r="F113" s="6">
        <f t="shared" si="47"/>
        <v>0</v>
      </c>
      <c r="G113" s="6">
        <f t="shared" si="47"/>
        <v>53089</v>
      </c>
      <c r="H113" s="6">
        <f t="shared" si="47"/>
        <v>0</v>
      </c>
      <c r="I113" s="6">
        <f t="shared" si="47"/>
        <v>15263</v>
      </c>
      <c r="J113" s="6">
        <f t="shared" si="47"/>
        <v>0</v>
      </c>
    </row>
    <row r="114" spans="1:10" x14ac:dyDescent="0.25">
      <c r="A114" s="7"/>
      <c r="B114" s="8" t="s">
        <v>17</v>
      </c>
      <c r="C114" s="6">
        <f>SUM(D114:J114)</f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</row>
    <row r="115" spans="1:10" x14ac:dyDescent="0.25">
      <c r="A115" s="7"/>
      <c r="B115" s="8" t="s">
        <v>21</v>
      </c>
      <c r="C115" s="6">
        <f t="shared" ref="C115:C118" si="48">SUM(D115:J115)</f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x14ac:dyDescent="0.25">
      <c r="A116" s="7"/>
      <c r="B116" s="8" t="s">
        <v>18</v>
      </c>
      <c r="C116" s="6">
        <f t="shared" si="48"/>
        <v>65963</v>
      </c>
      <c r="D116" s="9">
        <v>0</v>
      </c>
      <c r="E116" s="9">
        <v>0</v>
      </c>
      <c r="F116" s="9">
        <v>0</v>
      </c>
      <c r="G116" s="9">
        <v>50700</v>
      </c>
      <c r="H116" s="9">
        <v>0</v>
      </c>
      <c r="I116" s="9">
        <v>15263</v>
      </c>
      <c r="J116" s="9">
        <v>0</v>
      </c>
    </row>
    <row r="117" spans="1:10" x14ac:dyDescent="0.25">
      <c r="A117" s="7"/>
      <c r="B117" s="8" t="s">
        <v>19</v>
      </c>
      <c r="C117" s="6">
        <f t="shared" si="48"/>
        <v>2389</v>
      </c>
      <c r="D117" s="9">
        <v>0</v>
      </c>
      <c r="E117" s="9">
        <v>0</v>
      </c>
      <c r="F117" s="9">
        <v>0</v>
      </c>
      <c r="G117" s="9">
        <v>2389</v>
      </c>
      <c r="H117" s="9">
        <v>0</v>
      </c>
      <c r="I117" s="9">
        <v>0</v>
      </c>
      <c r="J117" s="9">
        <v>0</v>
      </c>
    </row>
    <row r="118" spans="1:10" x14ac:dyDescent="0.25">
      <c r="A118" s="7"/>
      <c r="B118" s="8" t="s">
        <v>20</v>
      </c>
      <c r="C118" s="6">
        <f t="shared" si="48"/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</row>
    <row r="119" spans="1:10" ht="39.75" customHeight="1" x14ac:dyDescent="0.25">
      <c r="A119" s="13" t="s">
        <v>80</v>
      </c>
      <c r="B119" s="14" t="s">
        <v>81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</row>
    <row r="120" spans="1:10" ht="15.75" customHeight="1" x14ac:dyDescent="0.25">
      <c r="A120" s="33" t="s">
        <v>82</v>
      </c>
      <c r="B120" s="34"/>
      <c r="C120" s="15">
        <f>C32+C33+C46+C47+C119</f>
        <v>2312221</v>
      </c>
      <c r="D120" s="15">
        <f t="shared" ref="D120:J120" si="49">D32+D33+D46+D47+D119</f>
        <v>53089</v>
      </c>
      <c r="E120" s="15">
        <f t="shared" si="49"/>
        <v>248392</v>
      </c>
      <c r="F120" s="15">
        <f t="shared" si="49"/>
        <v>0</v>
      </c>
      <c r="G120" s="15">
        <f t="shared" si="49"/>
        <v>173267</v>
      </c>
      <c r="H120" s="15">
        <f t="shared" si="49"/>
        <v>942242</v>
      </c>
      <c r="I120" s="15">
        <f t="shared" si="49"/>
        <v>895231</v>
      </c>
      <c r="J120" s="15">
        <f t="shared" si="49"/>
        <v>0</v>
      </c>
    </row>
    <row r="121" spans="1:10" ht="15.75" customHeight="1" x14ac:dyDescent="0.25">
      <c r="A121" s="26"/>
      <c r="B121" s="26"/>
      <c r="C121" s="27"/>
      <c r="D121" s="27"/>
      <c r="E121" s="27"/>
      <c r="F121" s="27"/>
      <c r="G121" s="27"/>
      <c r="H121" s="27"/>
      <c r="I121" s="27"/>
      <c r="J121" s="27"/>
    </row>
    <row r="122" spans="1:10" ht="15.75" customHeight="1" x14ac:dyDescent="0.25">
      <c r="A122" s="31" t="s">
        <v>62</v>
      </c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5.75" x14ac:dyDescent="0.25">
      <c r="A123" s="32" t="s">
        <v>79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ht="15.75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.75" x14ac:dyDescent="0.25">
      <c r="A125" s="24"/>
      <c r="B125" s="25"/>
      <c r="C125" s="25"/>
      <c r="D125" s="25"/>
      <c r="E125" s="25"/>
      <c r="F125" s="25"/>
      <c r="G125" s="25"/>
      <c r="H125" s="28" t="s">
        <v>43</v>
      </c>
      <c r="I125" s="28"/>
      <c r="J125" s="28"/>
    </row>
    <row r="126" spans="1:10" ht="15.75" x14ac:dyDescent="0.25">
      <c r="A126" s="24"/>
      <c r="B126" s="25"/>
      <c r="C126" s="25"/>
      <c r="D126" s="25"/>
      <c r="E126" s="25"/>
      <c r="F126" s="25"/>
      <c r="G126" s="25"/>
      <c r="H126" s="28" t="s">
        <v>44</v>
      </c>
      <c r="I126" s="28"/>
      <c r="J126" s="28"/>
    </row>
    <row r="127" spans="1:10" ht="15.75" x14ac:dyDescent="0.25">
      <c r="A127" s="20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5.75" x14ac:dyDescent="0.25">
      <c r="A128" s="20"/>
      <c r="B128" s="21"/>
      <c r="C128" s="21"/>
      <c r="D128" s="21"/>
      <c r="E128" s="21"/>
      <c r="F128" s="21"/>
      <c r="G128" s="21"/>
      <c r="H128" s="21"/>
      <c r="I128" s="21"/>
      <c r="J128" s="21"/>
    </row>
  </sheetData>
  <mergeCells count="15">
    <mergeCell ref="A5:B5"/>
    <mergeCell ref="A6:B6"/>
    <mergeCell ref="A7:B7"/>
    <mergeCell ref="A8:B8"/>
    <mergeCell ref="A122:J122"/>
    <mergeCell ref="H125:J125"/>
    <mergeCell ref="H126:J126"/>
    <mergeCell ref="A14:J14"/>
    <mergeCell ref="A16:J16"/>
    <mergeCell ref="A17:J17"/>
    <mergeCell ref="A19:J19"/>
    <mergeCell ref="A28:J28"/>
    <mergeCell ref="A29:J29"/>
    <mergeCell ref="A123:J123"/>
    <mergeCell ref="A120:B120"/>
  </mergeCells>
  <phoneticPr fontId="7" type="noConversion"/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23E4-09DC-4BA7-BD68-9070EE4E82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Program građenja kom inf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2022-11-25T07:06:04Z</cp:lastPrinted>
  <dcterms:created xsi:type="dcterms:W3CDTF">2021-11-24T07:15:32Z</dcterms:created>
  <dcterms:modified xsi:type="dcterms:W3CDTF">2022-12-14T07:21:37Z</dcterms:modified>
</cp:coreProperties>
</file>