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hanam\Desktop\PRORAČUN\Planovi i rebalansi\Proračun za 2024\Programi uz proračun za 2024\II. IiD Programa\"/>
    </mc:Choice>
  </mc:AlternateContent>
  <xr:revisionPtr revIDLastSave="0" documentId="13_ncr:1_{640983CD-4BEF-4EC1-9A32-8BFF51A9FF5E}" xr6:coauthVersionLast="47" xr6:coauthVersionMax="47" xr10:uidLastSave="{00000000-0000-0000-0000-000000000000}"/>
  <bookViews>
    <workbookView xWindow="-120" yWindow="-120" windowWidth="29040" windowHeight="15840" xr2:uid="{F0FCFBC7-AEF3-4F17-8447-D6BF33B77B42}"/>
  </bookViews>
  <sheets>
    <sheet name="Program građenja kom inf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7" i="1" l="1"/>
  <c r="D116" i="1" s="1"/>
  <c r="E117" i="1"/>
  <c r="E116" i="1" s="1"/>
  <c r="F117" i="1"/>
  <c r="F116" i="1" s="1"/>
  <c r="G117" i="1"/>
  <c r="G116" i="1" s="1"/>
  <c r="H117" i="1"/>
  <c r="H116" i="1" s="1"/>
  <c r="I117" i="1"/>
  <c r="I116" i="1" s="1"/>
  <c r="J117" i="1"/>
  <c r="J116" i="1" s="1"/>
  <c r="D103" i="1"/>
  <c r="D102" i="1" s="1"/>
  <c r="E103" i="1"/>
  <c r="E102" i="1" s="1"/>
  <c r="F103" i="1"/>
  <c r="F102" i="1" s="1"/>
  <c r="G103" i="1"/>
  <c r="G102" i="1" s="1"/>
  <c r="H103" i="1"/>
  <c r="H102" i="1" s="1"/>
  <c r="I103" i="1"/>
  <c r="I102" i="1" s="1"/>
  <c r="J103" i="1"/>
  <c r="J102" i="1" s="1"/>
  <c r="D96" i="1"/>
  <c r="E96" i="1"/>
  <c r="F96" i="1"/>
  <c r="G96" i="1"/>
  <c r="H96" i="1"/>
  <c r="I96" i="1"/>
  <c r="J96" i="1"/>
  <c r="D90" i="1"/>
  <c r="E90" i="1"/>
  <c r="F90" i="1"/>
  <c r="G90" i="1"/>
  <c r="H90" i="1"/>
  <c r="I90" i="1"/>
  <c r="J90" i="1"/>
  <c r="D84" i="1"/>
  <c r="E84" i="1"/>
  <c r="F84" i="1"/>
  <c r="G84" i="1"/>
  <c r="H84" i="1"/>
  <c r="I84" i="1"/>
  <c r="J84" i="1"/>
  <c r="D78" i="1"/>
  <c r="E78" i="1"/>
  <c r="F78" i="1"/>
  <c r="G78" i="1"/>
  <c r="H78" i="1"/>
  <c r="I78" i="1"/>
  <c r="J78" i="1"/>
  <c r="D72" i="1"/>
  <c r="E72" i="1"/>
  <c r="F72" i="1"/>
  <c r="G72" i="1"/>
  <c r="H72" i="1"/>
  <c r="I72" i="1"/>
  <c r="J72" i="1"/>
  <c r="D65" i="1"/>
  <c r="E65" i="1"/>
  <c r="F65" i="1"/>
  <c r="G65" i="1"/>
  <c r="H65" i="1"/>
  <c r="I65" i="1"/>
  <c r="J65" i="1"/>
  <c r="D59" i="1"/>
  <c r="E59" i="1"/>
  <c r="F59" i="1"/>
  <c r="G59" i="1"/>
  <c r="H59" i="1"/>
  <c r="I59" i="1"/>
  <c r="J59" i="1"/>
  <c r="D53" i="1"/>
  <c r="E53" i="1"/>
  <c r="F53" i="1"/>
  <c r="G53" i="1"/>
  <c r="H53" i="1"/>
  <c r="I53" i="1"/>
  <c r="J53" i="1"/>
  <c r="D47" i="1"/>
  <c r="E47" i="1"/>
  <c r="F47" i="1"/>
  <c r="G47" i="1"/>
  <c r="H47" i="1"/>
  <c r="I47" i="1"/>
  <c r="J47" i="1"/>
  <c r="D41" i="1"/>
  <c r="E41" i="1"/>
  <c r="F41" i="1"/>
  <c r="G41" i="1"/>
  <c r="H41" i="1"/>
  <c r="I41" i="1"/>
  <c r="J41" i="1"/>
  <c r="D32" i="1"/>
  <c r="E32" i="1"/>
  <c r="F32" i="1"/>
  <c r="G32" i="1"/>
  <c r="H32" i="1"/>
  <c r="I32" i="1"/>
  <c r="J32" i="1"/>
  <c r="D26" i="1"/>
  <c r="E26" i="1"/>
  <c r="F26" i="1"/>
  <c r="G26" i="1"/>
  <c r="H26" i="1"/>
  <c r="I26" i="1"/>
  <c r="J26" i="1"/>
  <c r="C101" i="1"/>
  <c r="C100" i="1"/>
  <c r="C99" i="1"/>
  <c r="C98" i="1"/>
  <c r="C97" i="1"/>
  <c r="C89" i="1"/>
  <c r="J25" i="1" l="1"/>
  <c r="D25" i="1"/>
  <c r="E25" i="1"/>
  <c r="G40" i="1"/>
  <c r="F25" i="1"/>
  <c r="H25" i="1"/>
  <c r="F40" i="1"/>
  <c r="G25" i="1"/>
  <c r="J40" i="1"/>
  <c r="D40" i="1"/>
  <c r="J71" i="1"/>
  <c r="D71" i="1"/>
  <c r="G71" i="1"/>
  <c r="I71" i="1"/>
  <c r="F71" i="1"/>
  <c r="H71" i="1"/>
  <c r="C96" i="1"/>
  <c r="E71" i="1"/>
  <c r="H40" i="1"/>
  <c r="I40" i="1"/>
  <c r="E40" i="1"/>
  <c r="I25" i="1"/>
  <c r="C70" i="1"/>
  <c r="C69" i="1"/>
  <c r="C68" i="1"/>
  <c r="C67" i="1"/>
  <c r="C66" i="1"/>
  <c r="C94" i="1"/>
  <c r="C93" i="1"/>
  <c r="C92" i="1"/>
  <c r="C91" i="1"/>
  <c r="C65" i="1" l="1"/>
  <c r="C33" i="1"/>
  <c r="C34" i="1"/>
  <c r="C35" i="1"/>
  <c r="C36" i="1"/>
  <c r="C37" i="1"/>
  <c r="C122" i="1"/>
  <c r="C121" i="1"/>
  <c r="C120" i="1"/>
  <c r="C119" i="1"/>
  <c r="C118" i="1"/>
  <c r="C113" i="1"/>
  <c r="C115" i="1"/>
  <c r="C114" i="1"/>
  <c r="C112" i="1"/>
  <c r="C111" i="1"/>
  <c r="J110" i="1"/>
  <c r="J109" i="1" s="1"/>
  <c r="J39" i="1" s="1"/>
  <c r="J124" i="1" s="1"/>
  <c r="I110" i="1"/>
  <c r="I109" i="1" s="1"/>
  <c r="I39" i="1" s="1"/>
  <c r="I124" i="1" s="1"/>
  <c r="H110" i="1"/>
  <c r="H109" i="1" s="1"/>
  <c r="H39" i="1" s="1"/>
  <c r="H124" i="1" s="1"/>
  <c r="G110" i="1"/>
  <c r="G109" i="1" s="1"/>
  <c r="G39" i="1" s="1"/>
  <c r="G124" i="1" s="1"/>
  <c r="F110" i="1"/>
  <c r="F109" i="1" s="1"/>
  <c r="F39" i="1" s="1"/>
  <c r="F124" i="1" s="1"/>
  <c r="E110" i="1"/>
  <c r="E109" i="1" s="1"/>
  <c r="E39" i="1" s="1"/>
  <c r="E124" i="1" s="1"/>
  <c r="D110" i="1"/>
  <c r="D109" i="1" s="1"/>
  <c r="D39" i="1" s="1"/>
  <c r="D124" i="1" s="1"/>
  <c r="C86" i="1"/>
  <c r="C87" i="1"/>
  <c r="C88" i="1"/>
  <c r="C95" i="1"/>
  <c r="C90" i="1" s="1"/>
  <c r="C85" i="1"/>
  <c r="C58" i="1"/>
  <c r="C57" i="1"/>
  <c r="C56" i="1"/>
  <c r="C55" i="1"/>
  <c r="C54" i="1"/>
  <c r="C49" i="1"/>
  <c r="C50" i="1"/>
  <c r="C51" i="1"/>
  <c r="C52" i="1"/>
  <c r="C48" i="1"/>
  <c r="C108" i="1"/>
  <c r="C107" i="1"/>
  <c r="C106" i="1"/>
  <c r="C105" i="1"/>
  <c r="C104" i="1"/>
  <c r="C80" i="1"/>
  <c r="C81" i="1"/>
  <c r="C82" i="1"/>
  <c r="C83" i="1"/>
  <c r="C79" i="1"/>
  <c r="C28" i="1"/>
  <c r="C29" i="1"/>
  <c r="C30" i="1"/>
  <c r="C31" i="1"/>
  <c r="C27" i="1"/>
  <c r="C74" i="1"/>
  <c r="C75" i="1"/>
  <c r="C76" i="1"/>
  <c r="C77" i="1"/>
  <c r="C73" i="1"/>
  <c r="C43" i="1"/>
  <c r="C44" i="1"/>
  <c r="C45" i="1"/>
  <c r="C46" i="1"/>
  <c r="C42" i="1"/>
  <c r="C61" i="1"/>
  <c r="C62" i="1"/>
  <c r="C63" i="1"/>
  <c r="C64" i="1"/>
  <c r="C60" i="1"/>
  <c r="C110" i="1" l="1"/>
  <c r="C109" i="1" s="1"/>
  <c r="C72" i="1"/>
  <c r="C71" i="1" s="1"/>
  <c r="C84" i="1"/>
  <c r="C53" i="1"/>
  <c r="C41" i="1"/>
  <c r="C59" i="1"/>
  <c r="C47" i="1"/>
  <c r="C32" i="1"/>
  <c r="C103" i="1"/>
  <c r="C102" i="1" s="1"/>
  <c r="C78" i="1"/>
  <c r="C26" i="1"/>
  <c r="C117" i="1"/>
  <c r="C116" i="1" s="1"/>
  <c r="C40" i="1" l="1"/>
  <c r="C39" i="1" s="1"/>
  <c r="C25" i="1"/>
  <c r="C124" i="1" l="1"/>
</calcChain>
</file>

<file path=xl/sharedStrings.xml><?xml version="1.0" encoding="utf-8"?>
<sst xmlns="http://schemas.openxmlformats.org/spreadsheetml/2006/main" count="154" uniqueCount="84">
  <si>
    <t>REPUBLIKA HRVATSKA</t>
  </si>
  <si>
    <t>KRAPINSKO – ZAGORSKA ŽUPANIJA</t>
  </si>
  <si>
    <t>GRAD ZLATAR</t>
  </si>
  <si>
    <t>GRADSKO VIJEĆE</t>
  </si>
  <si>
    <t>Članak 1.</t>
  </si>
  <si>
    <t xml:space="preserve">Red. br. </t>
  </si>
  <si>
    <t>Naziv projekta / Vrsta troškova</t>
  </si>
  <si>
    <t>Građevine komunalne infrastrukture koje će se graditi radi uređenja neuređenih dijelova građevinskog područja</t>
  </si>
  <si>
    <t xml:space="preserve">1. </t>
  </si>
  <si>
    <t>Projektiranje</t>
  </si>
  <si>
    <t>Građenje</t>
  </si>
  <si>
    <t>Stručni nadzor građenja</t>
  </si>
  <si>
    <t>Vođenje projekta građenja</t>
  </si>
  <si>
    <t>Revizija</t>
  </si>
  <si>
    <t>2.</t>
  </si>
  <si>
    <t>Građevine komunalne infrastrukture koje će se graditi izvan građevinskog područja</t>
  </si>
  <si>
    <t>3.</t>
  </si>
  <si>
    <t xml:space="preserve">2.1.  </t>
  </si>
  <si>
    <t xml:space="preserve">4. </t>
  </si>
  <si>
    <t>Postojeće građevine komunalne infrastrukture koje će se rekonstruirati i način rekonstrukcije</t>
  </si>
  <si>
    <t>Asfaltiranje NC</t>
  </si>
  <si>
    <t xml:space="preserve">4.1.  </t>
  </si>
  <si>
    <t>4.1.1.</t>
  </si>
  <si>
    <t>4.1.2.</t>
  </si>
  <si>
    <t>4.1.3.</t>
  </si>
  <si>
    <t xml:space="preserve">4.2.  </t>
  </si>
  <si>
    <t>4.2.1.</t>
  </si>
  <si>
    <t>4.2.2.</t>
  </si>
  <si>
    <t>4.1.4.</t>
  </si>
  <si>
    <t>Izgradnja šumske ceste Jakopići - Črne mlake</t>
  </si>
  <si>
    <t>PREDSJEDNICA</t>
  </si>
  <si>
    <t>Danijela Findak</t>
  </si>
  <si>
    <t>Komunana naknada (EUR)</t>
  </si>
  <si>
    <t>Komunalni doprnos (EUR)</t>
  </si>
  <si>
    <t>Procjena troškova (EUR)</t>
  </si>
  <si>
    <t>Naknada za koncesiju (EUR)</t>
  </si>
  <si>
    <t>Proračun Grada Zlatara (EUR)</t>
  </si>
  <si>
    <t>Fondovi EU (EUR)</t>
  </si>
  <si>
    <t>Dnacije (EUR)</t>
  </si>
  <si>
    <t>Ugovori, naknade i drugi izvori propisani posebnim zakonom (EUR)</t>
  </si>
  <si>
    <t xml:space="preserve">2.2.  </t>
  </si>
  <si>
    <t>Uređenje parkirališta na području Grada</t>
  </si>
  <si>
    <t xml:space="preserve">4.3.  </t>
  </si>
  <si>
    <t>4.3.1.</t>
  </si>
  <si>
    <t>Izgradnja šumske ceste Juranščina-Belecgrad</t>
  </si>
  <si>
    <t>Javna rasvjeta</t>
  </si>
  <si>
    <t>Dogradnja sustava javne rasvjete</t>
  </si>
  <si>
    <t>Nerazvrstavne ceste</t>
  </si>
  <si>
    <t>Javne površine</t>
  </si>
  <si>
    <t>Javna parkirališta</t>
  </si>
  <si>
    <t>Groblja</t>
  </si>
  <si>
    <t>Uređenje groblja</t>
  </si>
  <si>
    <t>4.2.3.</t>
  </si>
  <si>
    <t xml:space="preserve">4.4.  </t>
  </si>
  <si>
    <t xml:space="preserve">4.5.  </t>
  </si>
  <si>
    <t>4.4.1.</t>
  </si>
  <si>
    <t>4.5.1.</t>
  </si>
  <si>
    <t>5.</t>
  </si>
  <si>
    <t>Druga pitanja određena Zakonom o komunalnom gospodarstvu i posebnim zakonom</t>
  </si>
  <si>
    <t>UKUPNO</t>
  </si>
  <si>
    <t>KLASA: 363-01/23-01/43</t>
  </si>
  <si>
    <t>Građevine komunalne infrastrukture koje će se graditi u uređenim dijelovima građevinskog područja</t>
  </si>
  <si>
    <t>Rekonstrukcija NC Donja Batina - Vižanovec</t>
  </si>
  <si>
    <t>Uređenje nogostupa u Varaždinskoj ulici</t>
  </si>
  <si>
    <t>Uređenje nogostupa u Ul. K.P. Krešimira</t>
  </si>
  <si>
    <t>Uređenje nogostupa u Martinečkoj ulici</t>
  </si>
  <si>
    <t>4.2.4.</t>
  </si>
  <si>
    <t>Sanacija mostova na području Grada Zlatara</t>
  </si>
  <si>
    <t>4.1.5.</t>
  </si>
  <si>
    <t>Uređenje zelene tržnice</t>
  </si>
  <si>
    <t xml:space="preserve"> </t>
  </si>
  <si>
    <t>Uređenje Trga slobode</t>
  </si>
  <si>
    <t>4.2.5.</t>
  </si>
  <si>
    <t xml:space="preserve">Kupnja zemljišta </t>
  </si>
  <si>
    <t>Kupnja zemljišta-izgradnja pakrirališne zone</t>
  </si>
  <si>
    <t>građenja komunalne infrastrukture u Gradu Zlataru za 2024. godinu</t>
  </si>
  <si>
    <t>"Program  sadrži procjenu troškova projektiranja, revizije, građenja, provedbe stručnog nadzora građenja i provedbe vođenja projekata građenja komunalne infrastrukture s naznakom izvora njihova financiranja kako slijedi:</t>
  </si>
  <si>
    <t>Članak 2.</t>
  </si>
  <si>
    <t>URBROJ: 2140-07-01-24-6</t>
  </si>
  <si>
    <t>II. Izmjene i dopune Programa</t>
  </si>
  <si>
    <t>U Programu građenja komunalne infrastrukture u Gradu Zlataru za 2024. godinu, KLASA:363-01/23-01/43, URBROJ:2140-07-01-23-2, od 13.12.2023. i KLASA:363-01/23-01/43, URBROJ:2140-07-01-23-4, od 2.12.2024. članak 2. mijenja se i glasi:</t>
  </si>
  <si>
    <t xml:space="preserve">Ovaa II. izmjena i dopuna Programa objavit će se u "Službenom glasniku Krapinsko-zagorske županije", a stupa na snagu dan nakon objave. </t>
  </si>
  <si>
    <t>Zlatar, 23.12.2024.</t>
  </si>
  <si>
    <t>Na temelju članka 67. stavka 1.  Zakona o komunalnom gospodarstvu ("Narodne novine" broj 68/18, 110/18,  32/20) i članka 27. Statuta Grada Zlatara („Službeni glasnik Krapinsko-zagorske županije“ broj 36A/13, 9/18, 9/20, 17A/21), Gradsko vijeće Grada Zlatara na 27. sjednici održanoj 23.12.2024.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</si>
</sst>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4" fontId="3" fillId="0" borderId="1" xfId="0" applyNumberFormat="1" applyFont="1" applyBorder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/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4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104775</xdr:rowOff>
    </xdr:from>
    <xdr:to>
      <xdr:col>1</xdr:col>
      <xdr:colOff>1228725</xdr:colOff>
      <xdr:row>3</xdr:row>
      <xdr:rowOff>161925</xdr:rowOff>
    </xdr:to>
    <xdr:pic>
      <xdr:nvPicPr>
        <xdr:cNvPr id="12" name="Slika 2">
          <a:extLst>
            <a:ext uri="{FF2B5EF4-FFF2-40B4-BE49-F238E27FC236}">
              <a16:creationId xmlns:a16="http://schemas.microsoft.com/office/drawing/2014/main" id="{367B6F0C-E97D-424C-9C12-0DC3E84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04775"/>
          <a:ext cx="4667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23B3-7DA9-44B4-86E5-1977C77B026E}">
  <sheetPr>
    <pageSetUpPr fitToPage="1"/>
  </sheetPr>
  <dimension ref="A1:P132"/>
  <sheetViews>
    <sheetView tabSelected="1" workbookViewId="0">
      <selection activeCell="A16" sqref="A16:J16"/>
    </sheetView>
  </sheetViews>
  <sheetFormatPr defaultRowHeight="15" x14ac:dyDescent="0.25"/>
  <cols>
    <col min="1" max="1" width="7.28515625" style="2" customWidth="1"/>
    <col min="2" max="2" width="35.42578125" customWidth="1"/>
    <col min="3" max="10" width="15.7109375" customWidth="1"/>
    <col min="12" max="12" width="12.7109375" bestFit="1" customWidth="1"/>
    <col min="16" max="16" width="12.7109375" bestFit="1" customWidth="1"/>
  </cols>
  <sheetData>
    <row r="1" spans="1:10" ht="15.75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</row>
    <row r="2" spans="1:10" ht="15.75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</row>
    <row r="3" spans="1:10" ht="15.75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</row>
    <row r="4" spans="1:10" ht="15.75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</row>
    <row r="5" spans="1:10" ht="15.75" x14ac:dyDescent="0.25">
      <c r="A5" s="30" t="s">
        <v>0</v>
      </c>
      <c r="B5" s="30"/>
      <c r="C5" s="25"/>
      <c r="D5" s="25"/>
      <c r="E5" s="25"/>
      <c r="F5" s="25"/>
      <c r="G5" s="25"/>
      <c r="H5" s="25"/>
      <c r="I5" s="25"/>
      <c r="J5" s="25"/>
    </row>
    <row r="6" spans="1:10" ht="15.75" x14ac:dyDescent="0.25">
      <c r="A6" s="30" t="s">
        <v>1</v>
      </c>
      <c r="B6" s="30"/>
      <c r="C6" s="25"/>
      <c r="D6" s="25"/>
      <c r="E6" s="25"/>
      <c r="F6" s="25"/>
      <c r="G6" s="25"/>
      <c r="H6" s="25"/>
      <c r="I6" s="25"/>
      <c r="J6" s="25"/>
    </row>
    <row r="7" spans="1:10" ht="15.75" x14ac:dyDescent="0.25">
      <c r="A7" s="30" t="s">
        <v>2</v>
      </c>
      <c r="B7" s="30"/>
      <c r="C7" s="25"/>
      <c r="D7" s="25"/>
      <c r="E7" s="25"/>
      <c r="F7" s="25"/>
      <c r="G7" s="25"/>
      <c r="H7" s="25"/>
      <c r="I7" s="25"/>
      <c r="J7" s="25"/>
    </row>
    <row r="8" spans="1:10" ht="15.75" x14ac:dyDescent="0.25">
      <c r="A8" s="30" t="s">
        <v>3</v>
      </c>
      <c r="B8" s="30"/>
      <c r="C8" s="25"/>
      <c r="D8" s="25"/>
      <c r="E8" s="25"/>
      <c r="F8" s="25"/>
      <c r="G8" s="25"/>
      <c r="H8" s="25"/>
      <c r="I8" s="25"/>
      <c r="J8" s="25"/>
    </row>
    <row r="9" spans="1:10" ht="15.75" x14ac:dyDescent="0.25">
      <c r="A9" s="24"/>
      <c r="B9" s="25"/>
      <c r="C9" s="25"/>
      <c r="D9" s="25"/>
      <c r="E9" s="25"/>
      <c r="F9" s="25"/>
      <c r="G9" s="25"/>
      <c r="H9" s="25"/>
      <c r="I9" s="25"/>
      <c r="J9" s="25"/>
    </row>
    <row r="10" spans="1:10" ht="15.75" x14ac:dyDescent="0.25">
      <c r="A10" s="32" t="s">
        <v>60</v>
      </c>
      <c r="B10" s="32"/>
      <c r="C10" s="25"/>
      <c r="D10" s="25"/>
      <c r="E10" s="25"/>
      <c r="F10" s="25"/>
      <c r="G10" s="25"/>
      <c r="H10" s="25"/>
      <c r="I10" s="25"/>
      <c r="J10" s="25"/>
    </row>
    <row r="11" spans="1:10" ht="15.75" x14ac:dyDescent="0.25">
      <c r="A11" s="32" t="s">
        <v>78</v>
      </c>
      <c r="B11" s="32"/>
      <c r="C11" s="25"/>
      <c r="D11" s="25"/>
      <c r="E11" s="25"/>
      <c r="F11" s="25"/>
      <c r="G11" s="25"/>
      <c r="H11" s="25"/>
      <c r="I11" s="25"/>
      <c r="J11" s="25"/>
    </row>
    <row r="12" spans="1:10" ht="15.75" x14ac:dyDescent="0.25">
      <c r="A12" s="32" t="s">
        <v>82</v>
      </c>
      <c r="B12" s="32"/>
      <c r="C12" s="25"/>
      <c r="D12" s="25"/>
      <c r="E12" s="25"/>
      <c r="F12" s="25"/>
      <c r="G12" s="25"/>
      <c r="H12" s="25"/>
      <c r="I12" s="25"/>
      <c r="J12" s="25"/>
    </row>
    <row r="13" spans="1:10" ht="15.75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30.75" customHeight="1" x14ac:dyDescent="0.25">
      <c r="A14" s="29" t="s">
        <v>83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15.75" x14ac:dyDescent="0.25">
      <c r="A16" s="30" t="s">
        <v>79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15.75" x14ac:dyDescent="0.25">
      <c r="A17" s="30" t="s">
        <v>75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10" ht="15.75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5.75" x14ac:dyDescent="0.25">
      <c r="A19" s="31" t="s">
        <v>4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30.75" customHeight="1" x14ac:dyDescent="0.25">
      <c r="A20" s="35" t="s">
        <v>80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0" s="1" customFormat="1" ht="36" customHeight="1" x14ac:dyDescent="0.25">
      <c r="A21" s="29" t="s">
        <v>76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19" customFormat="1" ht="11.25" customHeight="1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</row>
    <row r="23" spans="1:10" ht="51" customHeight="1" x14ac:dyDescent="0.25">
      <c r="A23" s="3" t="s">
        <v>5</v>
      </c>
      <c r="B23" s="3" t="s">
        <v>6</v>
      </c>
      <c r="C23" s="3" t="s">
        <v>34</v>
      </c>
      <c r="D23" s="3" t="s">
        <v>33</v>
      </c>
      <c r="E23" s="3" t="s">
        <v>32</v>
      </c>
      <c r="F23" s="3" t="s">
        <v>35</v>
      </c>
      <c r="G23" s="3" t="s">
        <v>36</v>
      </c>
      <c r="H23" s="3" t="s">
        <v>37</v>
      </c>
      <c r="I23" s="3" t="s">
        <v>39</v>
      </c>
      <c r="J23" s="3" t="s">
        <v>38</v>
      </c>
    </row>
    <row r="24" spans="1:10" ht="39" x14ac:dyDescent="0.25">
      <c r="A24" s="13" t="s">
        <v>8</v>
      </c>
      <c r="B24" s="18" t="s">
        <v>7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ht="39" x14ac:dyDescent="0.25">
      <c r="A25" s="13" t="s">
        <v>14</v>
      </c>
      <c r="B25" s="18" t="s">
        <v>61</v>
      </c>
      <c r="C25" s="15">
        <f>C26+C32</f>
        <v>26894</v>
      </c>
      <c r="D25" s="15">
        <f t="shared" ref="D25:J25" si="0">D26+D32</f>
        <v>0</v>
      </c>
      <c r="E25" s="15">
        <f t="shared" si="0"/>
        <v>0</v>
      </c>
      <c r="F25" s="15">
        <f t="shared" si="0"/>
        <v>0</v>
      </c>
      <c r="G25" s="15">
        <f t="shared" si="0"/>
        <v>0</v>
      </c>
      <c r="H25" s="15">
        <f t="shared" si="0"/>
        <v>0</v>
      </c>
      <c r="I25" s="15">
        <f t="shared" si="0"/>
        <v>26894</v>
      </c>
      <c r="J25" s="15">
        <f t="shared" si="0"/>
        <v>0</v>
      </c>
    </row>
    <row r="26" spans="1:10" x14ac:dyDescent="0.25">
      <c r="A26" s="4" t="s">
        <v>17</v>
      </c>
      <c r="B26" s="5" t="s">
        <v>73</v>
      </c>
      <c r="C26" s="6">
        <f>SUM(C27:C31)</f>
        <v>0</v>
      </c>
      <c r="D26" s="6">
        <f t="shared" ref="D26:J26" si="1">SUM(D27:D31)</f>
        <v>0</v>
      </c>
      <c r="E26" s="6">
        <f t="shared" si="1"/>
        <v>0</v>
      </c>
      <c r="F26" s="6">
        <f t="shared" si="1"/>
        <v>0</v>
      </c>
      <c r="G26" s="6">
        <f t="shared" si="1"/>
        <v>0</v>
      </c>
      <c r="H26" s="6">
        <f t="shared" si="1"/>
        <v>0</v>
      </c>
      <c r="I26" s="6">
        <f t="shared" si="1"/>
        <v>0</v>
      </c>
      <c r="J26" s="6">
        <f t="shared" si="1"/>
        <v>0</v>
      </c>
    </row>
    <row r="27" spans="1:10" x14ac:dyDescent="0.25">
      <c r="A27" s="7"/>
      <c r="B27" s="8" t="s">
        <v>9</v>
      </c>
      <c r="C27" s="6">
        <f>SUM(D27:J27)</f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25">
      <c r="A28" s="7"/>
      <c r="B28" s="8" t="s">
        <v>13</v>
      </c>
      <c r="C28" s="6">
        <f t="shared" ref="C28:C31" si="2">SUM(D28:J28)</f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</row>
    <row r="29" spans="1:10" x14ac:dyDescent="0.25">
      <c r="A29" s="7"/>
      <c r="B29" s="8" t="s">
        <v>10</v>
      </c>
      <c r="C29" s="6">
        <f t="shared" si="2"/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</row>
    <row r="30" spans="1:10" x14ac:dyDescent="0.25">
      <c r="A30" s="7"/>
      <c r="B30" s="8" t="s">
        <v>11</v>
      </c>
      <c r="C30" s="6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x14ac:dyDescent="0.25">
      <c r="A31" s="7"/>
      <c r="B31" s="8" t="s">
        <v>12</v>
      </c>
      <c r="C31" s="6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</row>
    <row r="32" spans="1:10" x14ac:dyDescent="0.25">
      <c r="A32" s="4" t="s">
        <v>40</v>
      </c>
      <c r="B32" s="5" t="s">
        <v>74</v>
      </c>
      <c r="C32" s="6">
        <f>SUM(C33:C37)</f>
        <v>26894</v>
      </c>
      <c r="D32" s="6">
        <f t="shared" ref="D32:J32" si="3">SUM(D33:D37)</f>
        <v>0</v>
      </c>
      <c r="E32" s="6">
        <f t="shared" si="3"/>
        <v>0</v>
      </c>
      <c r="F32" s="6">
        <f t="shared" si="3"/>
        <v>0</v>
      </c>
      <c r="G32" s="6">
        <f t="shared" si="3"/>
        <v>0</v>
      </c>
      <c r="H32" s="6">
        <f t="shared" si="3"/>
        <v>0</v>
      </c>
      <c r="I32" s="6">
        <f t="shared" si="3"/>
        <v>26894</v>
      </c>
      <c r="J32" s="6">
        <f t="shared" si="3"/>
        <v>0</v>
      </c>
    </row>
    <row r="33" spans="1:10" x14ac:dyDescent="0.25">
      <c r="A33" s="7"/>
      <c r="B33" s="8" t="s">
        <v>9</v>
      </c>
      <c r="C33" s="6">
        <f>SUM(D33:J33)</f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x14ac:dyDescent="0.25">
      <c r="A34" s="7"/>
      <c r="B34" s="8" t="s">
        <v>13</v>
      </c>
      <c r="C34" s="6">
        <f t="shared" ref="C34:C37" si="4">SUM(D34:J34)</f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25">
      <c r="A35" s="7"/>
      <c r="B35" s="8" t="s">
        <v>10</v>
      </c>
      <c r="C35" s="6">
        <f t="shared" si="4"/>
        <v>26894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26894</v>
      </c>
      <c r="J35" s="9">
        <v>0</v>
      </c>
    </row>
    <row r="36" spans="1:10" ht="13.5" customHeight="1" x14ac:dyDescent="0.25">
      <c r="A36" s="7"/>
      <c r="B36" s="8" t="s">
        <v>11</v>
      </c>
      <c r="C36" s="6">
        <f t="shared" si="4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15" customHeight="1" x14ac:dyDescent="0.25">
      <c r="A37" s="7"/>
      <c r="B37" s="8" t="s">
        <v>12</v>
      </c>
      <c r="C37" s="6">
        <f t="shared" si="4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25.5" x14ac:dyDescent="0.25">
      <c r="A38" s="13" t="s">
        <v>16</v>
      </c>
      <c r="B38" s="14" t="s">
        <v>15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</row>
    <row r="39" spans="1:10" ht="38.25" x14ac:dyDescent="0.25">
      <c r="A39" s="13" t="s">
        <v>18</v>
      </c>
      <c r="B39" s="14" t="s">
        <v>19</v>
      </c>
      <c r="C39" s="15">
        <f t="shared" ref="C39:J39" si="5">C40+C71+C102+C109+C116</f>
        <v>3126750.0000000005</v>
      </c>
      <c r="D39" s="15">
        <f t="shared" si="5"/>
        <v>13000</v>
      </c>
      <c r="E39" s="15">
        <f t="shared" si="5"/>
        <v>93903</v>
      </c>
      <c r="F39" s="15">
        <f t="shared" si="5"/>
        <v>0</v>
      </c>
      <c r="G39" s="15">
        <f t="shared" si="5"/>
        <v>160904</v>
      </c>
      <c r="H39" s="15">
        <f t="shared" si="5"/>
        <v>1133145</v>
      </c>
      <c r="I39" s="15">
        <f t="shared" si="5"/>
        <v>1725798</v>
      </c>
      <c r="J39" s="15">
        <f t="shared" si="5"/>
        <v>0</v>
      </c>
    </row>
    <row r="40" spans="1:10" x14ac:dyDescent="0.25">
      <c r="A40" s="10" t="s">
        <v>21</v>
      </c>
      <c r="B40" s="11" t="s">
        <v>47</v>
      </c>
      <c r="C40" s="12">
        <f>C41+C47+C53+C59+C65</f>
        <v>743037.89</v>
      </c>
      <c r="D40" s="12">
        <f t="shared" ref="D40:J40" si="6">D41+D47+D53+D59+D65</f>
        <v>13000</v>
      </c>
      <c r="E40" s="12">
        <f t="shared" si="6"/>
        <v>63903</v>
      </c>
      <c r="F40" s="12">
        <f t="shared" si="6"/>
        <v>0</v>
      </c>
      <c r="G40" s="12">
        <f t="shared" si="6"/>
        <v>28730</v>
      </c>
      <c r="H40" s="12">
        <f t="shared" si="6"/>
        <v>491666</v>
      </c>
      <c r="I40" s="12">
        <f t="shared" si="6"/>
        <v>145738.89000000001</v>
      </c>
      <c r="J40" s="12">
        <f t="shared" si="6"/>
        <v>0</v>
      </c>
    </row>
    <row r="41" spans="1:10" x14ac:dyDescent="0.25">
      <c r="A41" s="4" t="s">
        <v>22</v>
      </c>
      <c r="B41" s="5" t="s">
        <v>20</v>
      </c>
      <c r="C41" s="6">
        <f>SUM(C42:C46)</f>
        <v>111153</v>
      </c>
      <c r="D41" s="6">
        <f t="shared" ref="D41:J41" si="7">SUM(D42:D46)</f>
        <v>13000</v>
      </c>
      <c r="E41" s="6">
        <f t="shared" si="7"/>
        <v>63903</v>
      </c>
      <c r="F41" s="6">
        <f t="shared" si="7"/>
        <v>0</v>
      </c>
      <c r="G41" s="6">
        <f t="shared" si="7"/>
        <v>0</v>
      </c>
      <c r="H41" s="6">
        <f t="shared" si="7"/>
        <v>0</v>
      </c>
      <c r="I41" s="6">
        <f t="shared" si="7"/>
        <v>34250</v>
      </c>
      <c r="J41" s="6">
        <f t="shared" si="7"/>
        <v>0</v>
      </c>
    </row>
    <row r="42" spans="1:10" x14ac:dyDescent="0.25">
      <c r="A42" s="7"/>
      <c r="B42" s="8" t="s">
        <v>9</v>
      </c>
      <c r="C42" s="6">
        <f>SUM(D42:J42)</f>
        <v>14000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14000</v>
      </c>
      <c r="J42" s="9">
        <v>0</v>
      </c>
    </row>
    <row r="43" spans="1:10" x14ac:dyDescent="0.25">
      <c r="A43" s="7"/>
      <c r="B43" s="8" t="s">
        <v>13</v>
      </c>
      <c r="C43" s="6">
        <f t="shared" ref="C43:C46" si="8">SUM(D43:J43)</f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</row>
    <row r="44" spans="1:10" x14ac:dyDescent="0.25">
      <c r="A44" s="7"/>
      <c r="B44" s="8" t="s">
        <v>10</v>
      </c>
      <c r="C44" s="6">
        <f t="shared" si="8"/>
        <v>93403</v>
      </c>
      <c r="D44" s="9">
        <v>13000</v>
      </c>
      <c r="E44" s="9">
        <v>60153</v>
      </c>
      <c r="F44" s="9">
        <v>0</v>
      </c>
      <c r="G44" s="9">
        <v>0</v>
      </c>
      <c r="H44" s="9">
        <v>0</v>
      </c>
      <c r="I44" s="9">
        <v>20250</v>
      </c>
      <c r="J44" s="9">
        <v>0</v>
      </c>
    </row>
    <row r="45" spans="1:10" x14ac:dyDescent="0.25">
      <c r="A45" s="7"/>
      <c r="B45" s="8" t="s">
        <v>11</v>
      </c>
      <c r="C45" s="6">
        <f t="shared" si="8"/>
        <v>3750</v>
      </c>
      <c r="D45" s="9">
        <v>0</v>
      </c>
      <c r="E45" s="9">
        <v>3750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</row>
    <row r="46" spans="1:10" x14ac:dyDescent="0.25">
      <c r="A46" s="7"/>
      <c r="B46" s="8" t="s">
        <v>12</v>
      </c>
      <c r="C46" s="6">
        <f t="shared" si="8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</row>
    <row r="47" spans="1:10" x14ac:dyDescent="0.25">
      <c r="A47" s="4" t="s">
        <v>23</v>
      </c>
      <c r="B47" s="5" t="s">
        <v>62</v>
      </c>
      <c r="C47" s="6">
        <f>SUM(C48:C52)</f>
        <v>0</v>
      </c>
      <c r="D47" s="6">
        <f t="shared" ref="D47:J47" si="9">SUM(D48:D52)</f>
        <v>0</v>
      </c>
      <c r="E47" s="6">
        <f t="shared" si="9"/>
        <v>0</v>
      </c>
      <c r="F47" s="6">
        <f t="shared" si="9"/>
        <v>0</v>
      </c>
      <c r="G47" s="6">
        <f t="shared" si="9"/>
        <v>0</v>
      </c>
      <c r="H47" s="6">
        <f t="shared" si="9"/>
        <v>0</v>
      </c>
      <c r="I47" s="6">
        <f t="shared" si="9"/>
        <v>0</v>
      </c>
      <c r="J47" s="6">
        <f t="shared" si="9"/>
        <v>0</v>
      </c>
    </row>
    <row r="48" spans="1:10" x14ac:dyDescent="0.25">
      <c r="A48" s="7"/>
      <c r="B48" s="8" t="s">
        <v>9</v>
      </c>
      <c r="C48" s="6">
        <f>SUM(D48:J48)</f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</row>
    <row r="49" spans="1:10" x14ac:dyDescent="0.25">
      <c r="A49" s="7"/>
      <c r="B49" s="8" t="s">
        <v>13</v>
      </c>
      <c r="C49" s="6">
        <f t="shared" ref="C49:C52" si="10">SUM(D49:J49)</f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</row>
    <row r="50" spans="1:10" x14ac:dyDescent="0.25">
      <c r="A50" s="7"/>
      <c r="B50" s="8" t="s">
        <v>10</v>
      </c>
      <c r="C50" s="6">
        <f t="shared" si="10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x14ac:dyDescent="0.25">
      <c r="A51" s="7"/>
      <c r="B51" s="8" t="s">
        <v>11</v>
      </c>
      <c r="C51" s="6">
        <f t="shared" si="10"/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x14ac:dyDescent="0.25">
      <c r="A52" s="7"/>
      <c r="B52" s="8" t="s">
        <v>12</v>
      </c>
      <c r="C52" s="6">
        <f t="shared" si="10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</row>
    <row r="53" spans="1:10" x14ac:dyDescent="0.25">
      <c r="A53" s="4" t="s">
        <v>24</v>
      </c>
      <c r="B53" s="5" t="s">
        <v>29</v>
      </c>
      <c r="C53" s="6">
        <f>SUM(C54:C58)</f>
        <v>563154.89</v>
      </c>
      <c r="D53" s="6">
        <f t="shared" ref="D53:J53" si="11">SUM(D54:D58)</f>
        <v>0</v>
      </c>
      <c r="E53" s="6">
        <f t="shared" si="11"/>
        <v>0</v>
      </c>
      <c r="F53" s="6">
        <f t="shared" si="11"/>
        <v>0</v>
      </c>
      <c r="G53" s="6">
        <f t="shared" si="11"/>
        <v>0</v>
      </c>
      <c r="H53" s="6">
        <f t="shared" si="11"/>
        <v>451666</v>
      </c>
      <c r="I53" s="6">
        <f t="shared" si="11"/>
        <v>111488.89</v>
      </c>
      <c r="J53" s="6">
        <f t="shared" si="11"/>
        <v>0</v>
      </c>
    </row>
    <row r="54" spans="1:10" x14ac:dyDescent="0.25">
      <c r="A54" s="7"/>
      <c r="B54" s="8" t="s">
        <v>9</v>
      </c>
      <c r="C54" s="6">
        <f>SUM(D54:J54)</f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</row>
    <row r="55" spans="1:10" x14ac:dyDescent="0.25">
      <c r="A55" s="7"/>
      <c r="B55" s="8" t="s">
        <v>13</v>
      </c>
      <c r="C55" s="6">
        <f t="shared" ref="C55:C58" si="12">SUM(D55:J55)</f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</row>
    <row r="56" spans="1:10" x14ac:dyDescent="0.25">
      <c r="A56" s="7"/>
      <c r="B56" s="8" t="s">
        <v>10</v>
      </c>
      <c r="C56" s="6">
        <f t="shared" si="12"/>
        <v>563154.89</v>
      </c>
      <c r="D56" s="9">
        <v>0</v>
      </c>
      <c r="E56" s="9">
        <v>0</v>
      </c>
      <c r="F56" s="9">
        <v>0</v>
      </c>
      <c r="G56" s="9">
        <v>0</v>
      </c>
      <c r="H56" s="9">
        <v>451666</v>
      </c>
      <c r="I56" s="9">
        <v>111488.89</v>
      </c>
      <c r="J56" s="9">
        <v>0</v>
      </c>
    </row>
    <row r="57" spans="1:10" s="23" customFormat="1" x14ac:dyDescent="0.25">
      <c r="A57" s="7"/>
      <c r="B57" s="8" t="s">
        <v>11</v>
      </c>
      <c r="C57" s="6">
        <f t="shared" si="1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x14ac:dyDescent="0.25">
      <c r="A58" s="7"/>
      <c r="B58" s="8" t="s">
        <v>12</v>
      </c>
      <c r="C58" s="6">
        <f t="shared" si="1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x14ac:dyDescent="0.25">
      <c r="A59" s="4" t="s">
        <v>28</v>
      </c>
      <c r="B59" s="5" t="s">
        <v>44</v>
      </c>
      <c r="C59" s="6">
        <f>SUM(C60:C64)</f>
        <v>40000</v>
      </c>
      <c r="D59" s="6">
        <f t="shared" ref="D59:J59" si="13">SUM(D60:D64)</f>
        <v>0</v>
      </c>
      <c r="E59" s="6">
        <f t="shared" si="13"/>
        <v>0</v>
      </c>
      <c r="F59" s="6">
        <f t="shared" si="13"/>
        <v>0</v>
      </c>
      <c r="G59" s="6">
        <f t="shared" si="13"/>
        <v>0</v>
      </c>
      <c r="H59" s="6">
        <f t="shared" si="13"/>
        <v>40000</v>
      </c>
      <c r="I59" s="6">
        <f t="shared" si="13"/>
        <v>0</v>
      </c>
      <c r="J59" s="6">
        <f t="shared" si="13"/>
        <v>0</v>
      </c>
    </row>
    <row r="60" spans="1:10" x14ac:dyDescent="0.25">
      <c r="A60" s="7"/>
      <c r="B60" s="8" t="s">
        <v>9</v>
      </c>
      <c r="C60" s="6">
        <f>SUM(D60:J60)</f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</row>
    <row r="61" spans="1:10" x14ac:dyDescent="0.25">
      <c r="A61" s="7"/>
      <c r="B61" s="8" t="s">
        <v>13</v>
      </c>
      <c r="C61" s="6">
        <f t="shared" ref="C61:C64" si="14">SUM(D61:J61)</f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</row>
    <row r="62" spans="1:10" x14ac:dyDescent="0.25">
      <c r="A62" s="7"/>
      <c r="B62" s="8" t="s">
        <v>10</v>
      </c>
      <c r="C62" s="6">
        <f t="shared" si="14"/>
        <v>40000</v>
      </c>
      <c r="D62" s="9">
        <v>0</v>
      </c>
      <c r="E62" s="9">
        <v>0</v>
      </c>
      <c r="F62" s="9">
        <v>0</v>
      </c>
      <c r="G62" s="9">
        <v>0</v>
      </c>
      <c r="H62" s="9">
        <v>40000</v>
      </c>
      <c r="I62" s="9">
        <v>0</v>
      </c>
      <c r="J62" s="9">
        <v>0</v>
      </c>
    </row>
    <row r="63" spans="1:10" x14ac:dyDescent="0.25">
      <c r="A63" s="7"/>
      <c r="B63" s="8" t="s">
        <v>11</v>
      </c>
      <c r="C63" s="6">
        <f t="shared" si="14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x14ac:dyDescent="0.25">
      <c r="A64" s="7"/>
      <c r="B64" s="8" t="s">
        <v>12</v>
      </c>
      <c r="C64" s="6">
        <f t="shared" si="14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x14ac:dyDescent="0.25">
      <c r="A65" s="4" t="s">
        <v>68</v>
      </c>
      <c r="B65" s="5" t="s">
        <v>67</v>
      </c>
      <c r="C65" s="6">
        <f>SUM(C66:C70)</f>
        <v>28730</v>
      </c>
      <c r="D65" s="6">
        <f t="shared" ref="D65:J65" si="15">SUM(D66:D70)</f>
        <v>0</v>
      </c>
      <c r="E65" s="6">
        <f t="shared" si="15"/>
        <v>0</v>
      </c>
      <c r="F65" s="6">
        <f t="shared" si="15"/>
        <v>0</v>
      </c>
      <c r="G65" s="6">
        <f t="shared" si="15"/>
        <v>28730</v>
      </c>
      <c r="H65" s="6">
        <f t="shared" si="15"/>
        <v>0</v>
      </c>
      <c r="I65" s="6">
        <f t="shared" si="15"/>
        <v>0</v>
      </c>
      <c r="J65" s="6">
        <f t="shared" si="15"/>
        <v>0</v>
      </c>
    </row>
    <row r="66" spans="1:10" x14ac:dyDescent="0.25">
      <c r="A66" s="7"/>
      <c r="B66" s="8" t="s">
        <v>9</v>
      </c>
      <c r="C66" s="6">
        <f>SUM(D66:J66)</f>
        <v>28730</v>
      </c>
      <c r="D66" s="9">
        <v>0</v>
      </c>
      <c r="E66" s="9">
        <v>0</v>
      </c>
      <c r="F66" s="9">
        <v>0</v>
      </c>
      <c r="G66" s="9">
        <v>28730</v>
      </c>
      <c r="H66" s="9">
        <v>0</v>
      </c>
      <c r="I66" s="9">
        <v>0</v>
      </c>
      <c r="J66" s="9">
        <v>0</v>
      </c>
    </row>
    <row r="67" spans="1:10" x14ac:dyDescent="0.25">
      <c r="A67" s="7"/>
      <c r="B67" s="8" t="s">
        <v>13</v>
      </c>
      <c r="C67" s="6">
        <f t="shared" ref="C67:C70" si="16">SUM(D67:J67)</f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x14ac:dyDescent="0.25">
      <c r="A68" s="7"/>
      <c r="B68" s="8" t="s">
        <v>10</v>
      </c>
      <c r="C68" s="6">
        <f t="shared" si="16"/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x14ac:dyDescent="0.25">
      <c r="A69" s="7"/>
      <c r="B69" s="8" t="s">
        <v>11</v>
      </c>
      <c r="C69" s="6">
        <f t="shared" si="16"/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x14ac:dyDescent="0.25">
      <c r="A70" s="7"/>
      <c r="B70" s="8" t="s">
        <v>12</v>
      </c>
      <c r="C70" s="6">
        <f t="shared" si="16"/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</row>
    <row r="71" spans="1:10" x14ac:dyDescent="0.25">
      <c r="A71" s="10" t="s">
        <v>25</v>
      </c>
      <c r="B71" s="11" t="s">
        <v>48</v>
      </c>
      <c r="C71" s="12">
        <f>C72+C78+C84+C90+C96</f>
        <v>2130435.1100000003</v>
      </c>
      <c r="D71" s="12">
        <f t="shared" ref="D71:J71" si="17">D72+D78+D84+D90+D96</f>
        <v>0</v>
      </c>
      <c r="E71" s="12">
        <f t="shared" si="17"/>
        <v>0</v>
      </c>
      <c r="F71" s="12">
        <f t="shared" si="17"/>
        <v>0</v>
      </c>
      <c r="G71" s="12">
        <f t="shared" si="17"/>
        <v>32500</v>
      </c>
      <c r="H71" s="12">
        <f t="shared" si="17"/>
        <v>641479</v>
      </c>
      <c r="I71" s="12">
        <f t="shared" si="17"/>
        <v>1456456.11</v>
      </c>
      <c r="J71" s="12">
        <f t="shared" si="17"/>
        <v>0</v>
      </c>
    </row>
    <row r="72" spans="1:10" x14ac:dyDescent="0.25">
      <c r="A72" s="4" t="s">
        <v>26</v>
      </c>
      <c r="B72" s="5" t="s">
        <v>63</v>
      </c>
      <c r="C72" s="6">
        <f>SUM(C73:C77)</f>
        <v>0</v>
      </c>
      <c r="D72" s="6">
        <f t="shared" ref="D72:J72" si="18">SUM(D73:D77)</f>
        <v>0</v>
      </c>
      <c r="E72" s="6">
        <f t="shared" si="18"/>
        <v>0</v>
      </c>
      <c r="F72" s="6">
        <f t="shared" si="18"/>
        <v>0</v>
      </c>
      <c r="G72" s="6">
        <f t="shared" si="18"/>
        <v>0</v>
      </c>
      <c r="H72" s="6">
        <f t="shared" si="18"/>
        <v>0</v>
      </c>
      <c r="I72" s="6">
        <f t="shared" si="18"/>
        <v>0</v>
      </c>
      <c r="J72" s="6">
        <f t="shared" si="18"/>
        <v>0</v>
      </c>
    </row>
    <row r="73" spans="1:10" x14ac:dyDescent="0.25">
      <c r="A73" s="7"/>
      <c r="B73" s="8" t="s">
        <v>9</v>
      </c>
      <c r="C73" s="6">
        <f>SUM(D73:J73)</f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</row>
    <row r="74" spans="1:10" x14ac:dyDescent="0.25">
      <c r="A74" s="7"/>
      <c r="B74" s="8" t="s">
        <v>13</v>
      </c>
      <c r="C74" s="6">
        <f t="shared" ref="C74:C77" si="19">SUM(D74:J74)</f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15" customHeight="1" x14ac:dyDescent="0.25">
      <c r="A75" s="7"/>
      <c r="B75" s="8" t="s">
        <v>10</v>
      </c>
      <c r="C75" s="6">
        <f t="shared" si="19"/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</row>
    <row r="76" spans="1:10" ht="15" customHeight="1" x14ac:dyDescent="0.25">
      <c r="A76" s="7"/>
      <c r="B76" s="8" t="s">
        <v>11</v>
      </c>
      <c r="C76" s="6">
        <f t="shared" si="19"/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</row>
    <row r="77" spans="1:10" ht="15" customHeight="1" x14ac:dyDescent="0.25">
      <c r="A77" s="7"/>
      <c r="B77" s="8" t="s">
        <v>12</v>
      </c>
      <c r="C77" s="6">
        <f t="shared" si="19"/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</row>
    <row r="78" spans="1:10" ht="15" customHeight="1" x14ac:dyDescent="0.25">
      <c r="A78" s="4" t="s">
        <v>27</v>
      </c>
      <c r="B78" s="4" t="s">
        <v>64</v>
      </c>
      <c r="C78" s="16">
        <f>SUM(C79:C83)</f>
        <v>0</v>
      </c>
      <c r="D78" s="16">
        <f t="shared" ref="D78:J78" si="20">SUM(D79:D83)</f>
        <v>0</v>
      </c>
      <c r="E78" s="16">
        <f t="shared" si="20"/>
        <v>0</v>
      </c>
      <c r="F78" s="16">
        <f t="shared" si="20"/>
        <v>0</v>
      </c>
      <c r="G78" s="16">
        <f t="shared" si="20"/>
        <v>0</v>
      </c>
      <c r="H78" s="16">
        <f t="shared" si="20"/>
        <v>0</v>
      </c>
      <c r="I78" s="16">
        <f t="shared" si="20"/>
        <v>0</v>
      </c>
      <c r="J78" s="16">
        <f t="shared" si="20"/>
        <v>0</v>
      </c>
    </row>
    <row r="79" spans="1:10" ht="15" customHeight="1" x14ac:dyDescent="0.25">
      <c r="A79" s="7"/>
      <c r="B79" s="7" t="s">
        <v>9</v>
      </c>
      <c r="C79" s="16">
        <f>SUM(D79:J79)</f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</row>
    <row r="80" spans="1:10" ht="15" customHeight="1" x14ac:dyDescent="0.25">
      <c r="A80" s="7"/>
      <c r="B80" s="7" t="s">
        <v>13</v>
      </c>
      <c r="C80" s="16">
        <f t="shared" ref="C80:C83" si="21">SUM(D80:J80)</f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</row>
    <row r="81" spans="1:16" ht="15" customHeight="1" x14ac:dyDescent="0.25">
      <c r="A81" s="7"/>
      <c r="B81" s="7" t="s">
        <v>10</v>
      </c>
      <c r="C81" s="16">
        <f t="shared" si="21"/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P81" s="22"/>
    </row>
    <row r="82" spans="1:16" ht="15" customHeight="1" x14ac:dyDescent="0.25">
      <c r="A82" s="7"/>
      <c r="B82" s="7" t="s">
        <v>11</v>
      </c>
      <c r="C82" s="16">
        <f t="shared" si="21"/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</row>
    <row r="83" spans="1:16" ht="15" customHeight="1" x14ac:dyDescent="0.25">
      <c r="A83" s="7"/>
      <c r="B83" s="7" t="s">
        <v>12</v>
      </c>
      <c r="C83" s="16">
        <f t="shared" si="21"/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</row>
    <row r="84" spans="1:16" ht="15" customHeight="1" x14ac:dyDescent="0.25">
      <c r="A84" s="4" t="s">
        <v>52</v>
      </c>
      <c r="B84" s="4" t="s">
        <v>65</v>
      </c>
      <c r="C84" s="16">
        <f>SUM(C85:C89)</f>
        <v>0</v>
      </c>
      <c r="D84" s="16">
        <f t="shared" ref="D84:J84" si="22">SUM(D85:D89)</f>
        <v>0</v>
      </c>
      <c r="E84" s="16">
        <f t="shared" si="22"/>
        <v>0</v>
      </c>
      <c r="F84" s="16">
        <f t="shared" si="22"/>
        <v>0</v>
      </c>
      <c r="G84" s="16">
        <f t="shared" si="22"/>
        <v>0</v>
      </c>
      <c r="H84" s="16">
        <f t="shared" si="22"/>
        <v>0</v>
      </c>
      <c r="I84" s="16">
        <f t="shared" si="22"/>
        <v>0</v>
      </c>
      <c r="J84" s="16">
        <f t="shared" si="22"/>
        <v>0</v>
      </c>
    </row>
    <row r="85" spans="1:16" ht="15" customHeight="1" x14ac:dyDescent="0.25">
      <c r="A85" s="7"/>
      <c r="B85" s="7" t="s">
        <v>9</v>
      </c>
      <c r="C85" s="16">
        <f>SUM(D85:J85)</f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L85" s="22"/>
    </row>
    <row r="86" spans="1:16" ht="15" customHeight="1" x14ac:dyDescent="0.25">
      <c r="A86" s="7"/>
      <c r="B86" s="7" t="s">
        <v>13</v>
      </c>
      <c r="C86" s="16">
        <f t="shared" ref="C86:C95" si="23">SUM(D86:J86)</f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L86" s="22"/>
    </row>
    <row r="87" spans="1:16" ht="15" customHeight="1" x14ac:dyDescent="0.25">
      <c r="A87" s="7"/>
      <c r="B87" s="7" t="s">
        <v>10</v>
      </c>
      <c r="C87" s="16">
        <f t="shared" si="23"/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L87" s="22"/>
    </row>
    <row r="88" spans="1:16" ht="15" customHeight="1" x14ac:dyDescent="0.25">
      <c r="A88" s="7"/>
      <c r="B88" s="7" t="s">
        <v>11</v>
      </c>
      <c r="C88" s="16">
        <f t="shared" si="23"/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L88" s="22"/>
    </row>
    <row r="89" spans="1:16" ht="15" customHeight="1" x14ac:dyDescent="0.25">
      <c r="A89" s="7"/>
      <c r="B89" s="7" t="s">
        <v>12</v>
      </c>
      <c r="C89" s="16">
        <f t="shared" ref="C89" si="24">SUM(D89:J89)</f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L89" s="22"/>
    </row>
    <row r="90" spans="1:16" ht="15" customHeight="1" x14ac:dyDescent="0.25">
      <c r="A90" s="4" t="s">
        <v>66</v>
      </c>
      <c r="B90" s="4" t="s">
        <v>69</v>
      </c>
      <c r="C90" s="16">
        <f>SUM(C91:C95)</f>
        <v>2097935.1100000003</v>
      </c>
      <c r="D90" s="16">
        <f t="shared" ref="D90:J90" si="25">SUM(D91:D95)</f>
        <v>0</v>
      </c>
      <c r="E90" s="16">
        <f t="shared" si="25"/>
        <v>0</v>
      </c>
      <c r="F90" s="16">
        <f t="shared" si="25"/>
        <v>0</v>
      </c>
      <c r="G90" s="16">
        <f t="shared" si="25"/>
        <v>0</v>
      </c>
      <c r="H90" s="16">
        <f t="shared" si="25"/>
        <v>641479</v>
      </c>
      <c r="I90" s="16">
        <f t="shared" si="25"/>
        <v>1456456.11</v>
      </c>
      <c r="J90" s="16">
        <f t="shared" si="25"/>
        <v>0</v>
      </c>
      <c r="L90" s="22"/>
    </row>
    <row r="91" spans="1:16" ht="15" customHeight="1" x14ac:dyDescent="0.25">
      <c r="A91" s="7"/>
      <c r="B91" s="7" t="s">
        <v>9</v>
      </c>
      <c r="C91" s="16">
        <f>SUM(D91:J91)</f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t="s">
        <v>70</v>
      </c>
      <c r="L91" s="22"/>
    </row>
    <row r="92" spans="1:16" ht="15" customHeight="1" x14ac:dyDescent="0.25">
      <c r="A92" s="7"/>
      <c r="B92" s="7" t="s">
        <v>13</v>
      </c>
      <c r="C92" s="16">
        <f t="shared" ref="C92:C94" si="26">SUM(D92:J92)</f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</row>
    <row r="93" spans="1:16" x14ac:dyDescent="0.25">
      <c r="A93" s="7"/>
      <c r="B93" s="7" t="s">
        <v>10</v>
      </c>
      <c r="C93" s="16">
        <f t="shared" si="26"/>
        <v>2097935.1100000003</v>
      </c>
      <c r="D93" s="17">
        <v>0</v>
      </c>
      <c r="E93" s="17">
        <v>0</v>
      </c>
      <c r="F93" s="17">
        <v>0</v>
      </c>
      <c r="G93" s="17">
        <v>0</v>
      </c>
      <c r="H93" s="17">
        <v>641479</v>
      </c>
      <c r="I93" s="17">
        <v>1456456.11</v>
      </c>
      <c r="J93" s="17">
        <v>0</v>
      </c>
    </row>
    <row r="94" spans="1:16" x14ac:dyDescent="0.25">
      <c r="A94" s="7"/>
      <c r="B94" s="7" t="s">
        <v>11</v>
      </c>
      <c r="C94" s="16">
        <f t="shared" si="26"/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</row>
    <row r="95" spans="1:16" x14ac:dyDescent="0.25">
      <c r="A95" s="7"/>
      <c r="B95" s="7" t="s">
        <v>12</v>
      </c>
      <c r="C95" s="16">
        <f t="shared" si="23"/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</row>
    <row r="96" spans="1:16" x14ac:dyDescent="0.25">
      <c r="A96" s="4" t="s">
        <v>72</v>
      </c>
      <c r="B96" s="4" t="s">
        <v>71</v>
      </c>
      <c r="C96" s="16">
        <f>SUM(C97:C101)</f>
        <v>32500</v>
      </c>
      <c r="D96" s="16">
        <f t="shared" ref="D96:J96" si="27">SUM(D97:D101)</f>
        <v>0</v>
      </c>
      <c r="E96" s="16">
        <f t="shared" si="27"/>
        <v>0</v>
      </c>
      <c r="F96" s="16">
        <f t="shared" si="27"/>
        <v>0</v>
      </c>
      <c r="G96" s="16">
        <f t="shared" si="27"/>
        <v>32500</v>
      </c>
      <c r="H96" s="16">
        <f t="shared" si="27"/>
        <v>0</v>
      </c>
      <c r="I96" s="16">
        <f t="shared" si="27"/>
        <v>0</v>
      </c>
      <c r="J96" s="16">
        <f t="shared" si="27"/>
        <v>0</v>
      </c>
    </row>
    <row r="97" spans="1:10" x14ac:dyDescent="0.25">
      <c r="A97" s="7"/>
      <c r="B97" s="7" t="s">
        <v>9</v>
      </c>
      <c r="C97" s="16">
        <f>SUM(D97:J97)</f>
        <v>32500</v>
      </c>
      <c r="D97" s="17">
        <v>0</v>
      </c>
      <c r="E97" s="17">
        <v>0</v>
      </c>
      <c r="F97" s="17">
        <v>0</v>
      </c>
      <c r="G97" s="17">
        <v>32500</v>
      </c>
      <c r="H97" s="17">
        <v>0</v>
      </c>
      <c r="I97" s="17">
        <v>0</v>
      </c>
      <c r="J97" s="17">
        <v>0</v>
      </c>
    </row>
    <row r="98" spans="1:10" x14ac:dyDescent="0.25">
      <c r="A98" s="7"/>
      <c r="B98" s="7" t="s">
        <v>13</v>
      </c>
      <c r="C98" s="16">
        <f t="shared" ref="C98:C101" si="28">SUM(D98:J98)</f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</row>
    <row r="99" spans="1:10" x14ac:dyDescent="0.25">
      <c r="A99" s="7"/>
      <c r="B99" s="7" t="s">
        <v>10</v>
      </c>
      <c r="C99" s="16">
        <f t="shared" si="28"/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</row>
    <row r="100" spans="1:10" x14ac:dyDescent="0.25">
      <c r="A100" s="7"/>
      <c r="B100" s="7" t="s">
        <v>11</v>
      </c>
      <c r="C100" s="16">
        <f t="shared" si="28"/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</row>
    <row r="101" spans="1:10" x14ac:dyDescent="0.25">
      <c r="A101" s="7"/>
      <c r="B101" s="7" t="s">
        <v>12</v>
      </c>
      <c r="C101" s="16">
        <f t="shared" si="28"/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</row>
    <row r="102" spans="1:10" x14ac:dyDescent="0.25">
      <c r="A102" s="10" t="s">
        <v>42</v>
      </c>
      <c r="B102" s="11" t="s">
        <v>49</v>
      </c>
      <c r="C102" s="12">
        <f>SUM(C103)</f>
        <v>138340</v>
      </c>
      <c r="D102" s="12">
        <f t="shared" ref="D102:J102" si="29">SUM(D103)</f>
        <v>0</v>
      </c>
      <c r="E102" s="12">
        <f t="shared" si="29"/>
        <v>30000</v>
      </c>
      <c r="F102" s="12">
        <f t="shared" si="29"/>
        <v>0</v>
      </c>
      <c r="G102" s="12">
        <f t="shared" si="29"/>
        <v>0</v>
      </c>
      <c r="H102" s="12">
        <f t="shared" si="29"/>
        <v>0</v>
      </c>
      <c r="I102" s="12">
        <f t="shared" si="29"/>
        <v>108340</v>
      </c>
      <c r="J102" s="12">
        <f t="shared" si="29"/>
        <v>0</v>
      </c>
    </row>
    <row r="103" spans="1:10" x14ac:dyDescent="0.25">
      <c r="A103" s="4" t="s">
        <v>43</v>
      </c>
      <c r="B103" s="5" t="s">
        <v>41</v>
      </c>
      <c r="C103" s="6">
        <f>SUM(C104:C108)</f>
        <v>138340</v>
      </c>
      <c r="D103" s="6">
        <f t="shared" ref="D103:J103" si="30">SUM(D104:D108)</f>
        <v>0</v>
      </c>
      <c r="E103" s="6">
        <f t="shared" si="30"/>
        <v>30000</v>
      </c>
      <c r="F103" s="6">
        <f t="shared" si="30"/>
        <v>0</v>
      </c>
      <c r="G103" s="6">
        <f t="shared" si="30"/>
        <v>0</v>
      </c>
      <c r="H103" s="6">
        <f t="shared" si="30"/>
        <v>0</v>
      </c>
      <c r="I103" s="6">
        <f t="shared" si="30"/>
        <v>108340</v>
      </c>
      <c r="J103" s="6">
        <f t="shared" si="30"/>
        <v>0</v>
      </c>
    </row>
    <row r="104" spans="1:10" x14ac:dyDescent="0.25">
      <c r="A104" s="7"/>
      <c r="B104" s="8" t="s">
        <v>9</v>
      </c>
      <c r="C104" s="6">
        <f>SUM(D104:J104)</f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</row>
    <row r="105" spans="1:10" x14ac:dyDescent="0.25">
      <c r="A105" s="7"/>
      <c r="B105" s="8" t="s">
        <v>13</v>
      </c>
      <c r="C105" s="6">
        <f t="shared" ref="C105:C108" si="31">SUM(D105:J105)</f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</row>
    <row r="106" spans="1:10" x14ac:dyDescent="0.25">
      <c r="A106" s="7"/>
      <c r="B106" s="8" t="s">
        <v>10</v>
      </c>
      <c r="C106" s="6">
        <f t="shared" si="31"/>
        <v>138340</v>
      </c>
      <c r="D106" s="9">
        <v>0</v>
      </c>
      <c r="E106" s="9">
        <v>30000</v>
      </c>
      <c r="F106" s="9">
        <v>0</v>
      </c>
      <c r="G106" s="9">
        <v>0</v>
      </c>
      <c r="H106" s="9">
        <v>0</v>
      </c>
      <c r="I106" s="9">
        <v>108340</v>
      </c>
      <c r="J106" s="9">
        <v>0</v>
      </c>
    </row>
    <row r="107" spans="1:10" x14ac:dyDescent="0.25">
      <c r="A107" s="7"/>
      <c r="B107" s="8" t="s">
        <v>11</v>
      </c>
      <c r="C107" s="6">
        <f t="shared" si="31"/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</row>
    <row r="108" spans="1:10" x14ac:dyDescent="0.25">
      <c r="A108" s="7"/>
      <c r="B108" s="8" t="s">
        <v>12</v>
      </c>
      <c r="C108" s="6">
        <f t="shared" si="31"/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</row>
    <row r="109" spans="1:10" x14ac:dyDescent="0.25">
      <c r="A109" s="10" t="s">
        <v>53</v>
      </c>
      <c r="B109" s="11" t="s">
        <v>45</v>
      </c>
      <c r="C109" s="12">
        <f>SUM(C110)</f>
        <v>26246</v>
      </c>
      <c r="D109" s="12">
        <f t="shared" ref="D109:J109" si="32">SUM(D110)</f>
        <v>0</v>
      </c>
      <c r="E109" s="12">
        <f t="shared" si="32"/>
        <v>0</v>
      </c>
      <c r="F109" s="12">
        <f t="shared" si="32"/>
        <v>0</v>
      </c>
      <c r="G109" s="12">
        <f t="shared" si="32"/>
        <v>26246</v>
      </c>
      <c r="H109" s="12">
        <f t="shared" si="32"/>
        <v>0</v>
      </c>
      <c r="I109" s="12">
        <f t="shared" si="32"/>
        <v>0</v>
      </c>
      <c r="J109" s="12">
        <f t="shared" si="32"/>
        <v>0</v>
      </c>
    </row>
    <row r="110" spans="1:10" x14ac:dyDescent="0.25">
      <c r="A110" s="4" t="s">
        <v>55</v>
      </c>
      <c r="B110" s="5" t="s">
        <v>46</v>
      </c>
      <c r="C110" s="6">
        <f>SUM(C111:C115)</f>
        <v>26246</v>
      </c>
      <c r="D110" s="6">
        <f t="shared" ref="D110:J110" si="33">SUM(D111:D115)</f>
        <v>0</v>
      </c>
      <c r="E110" s="6">
        <f t="shared" si="33"/>
        <v>0</v>
      </c>
      <c r="F110" s="6">
        <f t="shared" si="33"/>
        <v>0</v>
      </c>
      <c r="G110" s="6">
        <f t="shared" si="33"/>
        <v>26246</v>
      </c>
      <c r="H110" s="6">
        <f t="shared" si="33"/>
        <v>0</v>
      </c>
      <c r="I110" s="6">
        <f t="shared" si="33"/>
        <v>0</v>
      </c>
      <c r="J110" s="6">
        <f t="shared" si="33"/>
        <v>0</v>
      </c>
    </row>
    <row r="111" spans="1:10" x14ac:dyDescent="0.25">
      <c r="A111" s="7"/>
      <c r="B111" s="8" t="s">
        <v>9</v>
      </c>
      <c r="C111" s="6">
        <f>SUM(D111:J111)</f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</row>
    <row r="112" spans="1:10" x14ac:dyDescent="0.25">
      <c r="A112" s="7"/>
      <c r="B112" s="8" t="s">
        <v>13</v>
      </c>
      <c r="C112" s="6">
        <f t="shared" ref="C112:C115" si="34">SUM(D112:J112)</f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</row>
    <row r="113" spans="1:10" x14ac:dyDescent="0.25">
      <c r="A113" s="7"/>
      <c r="B113" s="8" t="s">
        <v>10</v>
      </c>
      <c r="C113" s="6">
        <f t="shared" si="34"/>
        <v>26246</v>
      </c>
      <c r="D113" s="9">
        <v>0</v>
      </c>
      <c r="E113" s="9">
        <v>0</v>
      </c>
      <c r="F113" s="9">
        <v>0</v>
      </c>
      <c r="G113" s="9">
        <v>26246</v>
      </c>
      <c r="H113" s="9">
        <v>0</v>
      </c>
      <c r="I113" s="9">
        <v>0</v>
      </c>
      <c r="J113" s="9">
        <v>0</v>
      </c>
    </row>
    <row r="114" spans="1:10" x14ac:dyDescent="0.25">
      <c r="A114" s="7"/>
      <c r="B114" s="8" t="s">
        <v>11</v>
      </c>
      <c r="C114" s="6">
        <f t="shared" si="34"/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</row>
    <row r="115" spans="1:10" x14ac:dyDescent="0.25">
      <c r="A115" s="7"/>
      <c r="B115" s="8" t="s">
        <v>12</v>
      </c>
      <c r="C115" s="6">
        <f t="shared" si="34"/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</row>
    <row r="116" spans="1:10" x14ac:dyDescent="0.25">
      <c r="A116" s="10" t="s">
        <v>54</v>
      </c>
      <c r="B116" s="11" t="s">
        <v>50</v>
      </c>
      <c r="C116" s="12">
        <f>SUM(C117)</f>
        <v>88691</v>
      </c>
      <c r="D116" s="12">
        <f t="shared" ref="D116:J116" si="35">SUM(D117)</f>
        <v>0</v>
      </c>
      <c r="E116" s="12">
        <f t="shared" si="35"/>
        <v>0</v>
      </c>
      <c r="F116" s="12">
        <f t="shared" si="35"/>
        <v>0</v>
      </c>
      <c r="G116" s="12">
        <f t="shared" si="35"/>
        <v>73428</v>
      </c>
      <c r="H116" s="12">
        <f t="shared" si="35"/>
        <v>0</v>
      </c>
      <c r="I116" s="12">
        <f t="shared" si="35"/>
        <v>15263</v>
      </c>
      <c r="J116" s="12">
        <f t="shared" si="35"/>
        <v>0</v>
      </c>
    </row>
    <row r="117" spans="1:10" x14ac:dyDescent="0.25">
      <c r="A117" s="4" t="s">
        <v>56</v>
      </c>
      <c r="B117" s="5" t="s">
        <v>51</v>
      </c>
      <c r="C117" s="6">
        <f>SUM(C118:C122)</f>
        <v>88691</v>
      </c>
      <c r="D117" s="6">
        <f t="shared" ref="D117:J117" si="36">SUM(D118:D122)</f>
        <v>0</v>
      </c>
      <c r="E117" s="6">
        <f t="shared" si="36"/>
        <v>0</v>
      </c>
      <c r="F117" s="6">
        <f t="shared" si="36"/>
        <v>0</v>
      </c>
      <c r="G117" s="6">
        <f t="shared" si="36"/>
        <v>73428</v>
      </c>
      <c r="H117" s="6">
        <f t="shared" si="36"/>
        <v>0</v>
      </c>
      <c r="I117" s="6">
        <f t="shared" si="36"/>
        <v>15263</v>
      </c>
      <c r="J117" s="6">
        <f t="shared" si="36"/>
        <v>0</v>
      </c>
    </row>
    <row r="118" spans="1:10" x14ac:dyDescent="0.25">
      <c r="A118" s="7"/>
      <c r="B118" s="8" t="s">
        <v>9</v>
      </c>
      <c r="C118" s="6">
        <f>SUM(D118:J118)</f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</row>
    <row r="119" spans="1:10" x14ac:dyDescent="0.25">
      <c r="A119" s="7"/>
      <c r="B119" s="8" t="s">
        <v>13</v>
      </c>
      <c r="C119" s="6">
        <f t="shared" ref="C119:C122" si="37">SUM(D119:J119)</f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</row>
    <row r="120" spans="1:10" ht="14.25" customHeight="1" x14ac:dyDescent="0.25">
      <c r="A120" s="7"/>
      <c r="B120" s="8" t="s">
        <v>10</v>
      </c>
      <c r="C120" s="6">
        <f t="shared" si="37"/>
        <v>88691</v>
      </c>
      <c r="D120" s="9">
        <v>0</v>
      </c>
      <c r="E120" s="9">
        <v>0</v>
      </c>
      <c r="F120" s="9">
        <v>0</v>
      </c>
      <c r="G120" s="9">
        <v>73428</v>
      </c>
      <c r="H120" s="9">
        <v>0</v>
      </c>
      <c r="I120" s="9">
        <v>15263</v>
      </c>
      <c r="J120" s="9">
        <v>0</v>
      </c>
    </row>
    <row r="121" spans="1:10" ht="15.75" customHeight="1" x14ac:dyDescent="0.25">
      <c r="A121" s="7"/>
      <c r="B121" s="8" t="s">
        <v>11</v>
      </c>
      <c r="C121" s="6">
        <f t="shared" si="37"/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</row>
    <row r="122" spans="1:10" ht="15.75" customHeight="1" x14ac:dyDescent="0.25">
      <c r="A122" s="7"/>
      <c r="B122" s="8" t="s">
        <v>12</v>
      </c>
      <c r="C122" s="6">
        <f t="shared" si="37"/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</row>
    <row r="123" spans="1:10" ht="25.5" customHeight="1" x14ac:dyDescent="0.25">
      <c r="A123" s="13" t="s">
        <v>57</v>
      </c>
      <c r="B123" s="14" t="s">
        <v>58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</row>
    <row r="124" spans="1:10" x14ac:dyDescent="0.25">
      <c r="A124" s="33" t="s">
        <v>59</v>
      </c>
      <c r="B124" s="34"/>
      <c r="C124" s="15">
        <f>C24+C25+C38+C39+C123</f>
        <v>3153644.0000000005</v>
      </c>
      <c r="D124" s="15">
        <f t="shared" ref="D124:J124" si="38">D24+D25+D38+D39+D123</f>
        <v>13000</v>
      </c>
      <c r="E124" s="15">
        <f t="shared" si="38"/>
        <v>93903</v>
      </c>
      <c r="F124" s="15">
        <f t="shared" si="38"/>
        <v>0</v>
      </c>
      <c r="G124" s="15">
        <f t="shared" si="38"/>
        <v>160904</v>
      </c>
      <c r="H124" s="15">
        <f t="shared" si="38"/>
        <v>1133145</v>
      </c>
      <c r="I124" s="15">
        <f t="shared" si="38"/>
        <v>1752692</v>
      </c>
      <c r="J124" s="15">
        <f t="shared" si="38"/>
        <v>0</v>
      </c>
    </row>
    <row r="125" spans="1:10" x14ac:dyDescent="0.25">
      <c r="A125" s="26"/>
      <c r="B125" s="26"/>
      <c r="C125" s="27"/>
      <c r="D125" s="27"/>
      <c r="E125" s="27"/>
      <c r="F125" s="27"/>
      <c r="G125" s="27"/>
      <c r="H125" s="27"/>
      <c r="I125" s="27"/>
      <c r="J125" s="27"/>
    </row>
    <row r="126" spans="1:10" ht="15.75" x14ac:dyDescent="0.25">
      <c r="A126" s="31" t="s">
        <v>77</v>
      </c>
      <c r="B126" s="31"/>
      <c r="C126" s="31"/>
      <c r="D126" s="31"/>
      <c r="E126" s="31"/>
      <c r="F126" s="31"/>
      <c r="G126" s="31"/>
      <c r="H126" s="31"/>
      <c r="I126" s="31"/>
      <c r="J126" s="31"/>
    </row>
    <row r="127" spans="1:10" ht="15.75" x14ac:dyDescent="0.25">
      <c r="A127" s="32" t="s">
        <v>81</v>
      </c>
      <c r="B127" s="32"/>
      <c r="C127" s="32"/>
      <c r="D127" s="32"/>
      <c r="E127" s="32"/>
      <c r="F127" s="32"/>
      <c r="G127" s="32"/>
      <c r="H127" s="32"/>
      <c r="I127" s="32"/>
      <c r="J127" s="32"/>
    </row>
    <row r="128" spans="1:10" ht="15.75" x14ac:dyDescent="0.25">
      <c r="A128" s="24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ht="15.75" x14ac:dyDescent="0.25">
      <c r="A129" s="24"/>
      <c r="B129" s="25"/>
      <c r="C129" s="25"/>
      <c r="D129" s="25"/>
      <c r="E129" s="25"/>
      <c r="F129" s="25"/>
      <c r="G129" s="25"/>
      <c r="H129" s="28" t="s">
        <v>30</v>
      </c>
      <c r="I129" s="28"/>
      <c r="J129" s="28"/>
    </row>
    <row r="130" spans="1:10" ht="15.75" x14ac:dyDescent="0.25">
      <c r="A130" s="24"/>
      <c r="B130" s="25"/>
      <c r="C130" s="25"/>
      <c r="D130" s="25"/>
      <c r="E130" s="25"/>
      <c r="F130" s="25"/>
      <c r="G130" s="25"/>
      <c r="H130" s="28" t="s">
        <v>31</v>
      </c>
      <c r="I130" s="28"/>
      <c r="J130" s="28"/>
    </row>
    <row r="131" spans="1:10" ht="15.75" x14ac:dyDescent="0.25">
      <c r="A131" s="20"/>
      <c r="B131" s="21"/>
      <c r="C131" s="21"/>
      <c r="D131" s="21"/>
      <c r="E131" s="21"/>
      <c r="F131" s="21"/>
      <c r="G131" s="21"/>
      <c r="H131" s="21"/>
      <c r="I131" s="21"/>
      <c r="J131" s="21"/>
    </row>
    <row r="132" spans="1:10" ht="15.75" x14ac:dyDescent="0.25">
      <c r="A132" s="20"/>
      <c r="B132" s="21"/>
      <c r="C132" s="21"/>
      <c r="D132" s="21"/>
      <c r="E132" s="21"/>
      <c r="F132" s="21"/>
      <c r="G132" s="21"/>
      <c r="H132" s="21"/>
      <c r="I132" s="21"/>
      <c r="J132" s="21"/>
    </row>
  </sheetData>
  <mergeCells count="18">
    <mergeCell ref="A5:B5"/>
    <mergeCell ref="A6:B6"/>
    <mergeCell ref="A7:B7"/>
    <mergeCell ref="A8:B8"/>
    <mergeCell ref="A126:J126"/>
    <mergeCell ref="A20:J20"/>
    <mergeCell ref="A21:J21"/>
    <mergeCell ref="A10:B10"/>
    <mergeCell ref="A11:B11"/>
    <mergeCell ref="A12:B12"/>
    <mergeCell ref="H129:J129"/>
    <mergeCell ref="H130:J130"/>
    <mergeCell ref="A14:J14"/>
    <mergeCell ref="A16:J16"/>
    <mergeCell ref="A17:J17"/>
    <mergeCell ref="A19:J19"/>
    <mergeCell ref="A127:J127"/>
    <mergeCell ref="A124:B124"/>
  </mergeCells>
  <phoneticPr fontId="7" type="noConversion"/>
  <pageMargins left="0.7" right="0.7" top="0.75" bottom="0.75" header="0.3" footer="0.3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23E4-09DC-4BA7-BD68-9070EE4E82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Program građenja kom inf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2024-12-18T12:10:41Z</cp:lastPrinted>
  <dcterms:created xsi:type="dcterms:W3CDTF">2021-11-24T07:15:32Z</dcterms:created>
  <dcterms:modified xsi:type="dcterms:W3CDTF">2024-12-27T08:21:04Z</dcterms:modified>
</cp:coreProperties>
</file>