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hanam\Desktop\PRORAČUN\Planovi i rebalansi\Proračun za 2024\Programi uz proračun za 2024\II. IiD Programa\"/>
    </mc:Choice>
  </mc:AlternateContent>
  <xr:revisionPtr revIDLastSave="0" documentId="13_ncr:1_{BD0DE17C-C34A-471E-A7C3-39E42437549E}" xr6:coauthVersionLast="47" xr6:coauthVersionMax="47" xr10:uidLastSave="{00000000-0000-0000-0000-000000000000}"/>
  <bookViews>
    <workbookView xWindow="-120" yWindow="-120" windowWidth="29040" windowHeight="15840" xr2:uid="{34AF7E1F-0029-4F4B-A596-E149E09B370F}"/>
  </bookViews>
  <sheets>
    <sheet name="Program održavan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1" l="1"/>
  <c r="C72" i="1"/>
  <c r="C73" i="1"/>
  <c r="C75" i="1"/>
  <c r="C66" i="1"/>
  <c r="C70" i="1"/>
  <c r="C67" i="1"/>
  <c r="C64" i="1"/>
  <c r="C56" i="1"/>
  <c r="C53" i="1"/>
  <c r="C51" i="1"/>
  <c r="C46" i="1"/>
  <c r="C58" i="1"/>
  <c r="C43" i="1"/>
  <c r="C41" i="1"/>
  <c r="C39" i="1"/>
  <c r="C35" i="1"/>
  <c r="C29" i="1"/>
  <c r="C26" i="1"/>
  <c r="C79" i="1"/>
  <c r="C45" i="1" l="1"/>
  <c r="C25" i="1"/>
  <c r="C82" i="1"/>
  <c r="C62" i="1" l="1"/>
  <c r="C61" i="1" s="1"/>
  <c r="C78" i="1"/>
  <c r="C86" i="1" l="1"/>
</calcChain>
</file>

<file path=xl/sharedStrings.xml><?xml version="1.0" encoding="utf-8"?>
<sst xmlns="http://schemas.openxmlformats.org/spreadsheetml/2006/main" count="109" uniqueCount="91">
  <si>
    <t>Sanacija klizišta – projektna dokumentacija</t>
  </si>
  <si>
    <t xml:space="preserve"> Održavanje javnih zelenih površina</t>
  </si>
  <si>
    <t>Održavanje groblja</t>
  </si>
  <si>
    <t>Održavanje javne rasvjete</t>
  </si>
  <si>
    <t>Održavanje nerazvrstanih cesta</t>
  </si>
  <si>
    <t>OPIS I OPSEG POSLOVA TE IZVOR FINANCIRANJA</t>
  </si>
  <si>
    <t xml:space="preserve"> - Prihod od komunalne naknade</t>
  </si>
  <si>
    <t xml:space="preserve"> - Pomoći od izvanproračunskih korisnika</t>
  </si>
  <si>
    <t xml:space="preserve"> - Državni proračun</t>
  </si>
  <si>
    <t xml:space="preserve">Obavljanje komunalnih poslova zimskog održavanja nerazvrstanih ceste </t>
  </si>
  <si>
    <t xml:space="preserve">Obavljanje komunalnih poslova održavanja nerazvrstanih ceste </t>
  </si>
  <si>
    <t>Kameni materijal</t>
  </si>
  <si>
    <t>Malčiranje bankina uz nerazvrstane ceste</t>
  </si>
  <si>
    <t xml:space="preserve"> - Prihodi od sufinanciranja naknade za komunalnu infrastrukturu</t>
  </si>
  <si>
    <t>Električna energija za rasvjetu</t>
  </si>
  <si>
    <t xml:space="preserve">Tekuće održavanje groblja i objekata </t>
  </si>
  <si>
    <t xml:space="preserve"> - Prihodi od grobne naknade i pristojbe</t>
  </si>
  <si>
    <t>Kupnja opreme za groblje</t>
  </si>
  <si>
    <t>Investicijsko održavanje groblja i objekata na groblju</t>
  </si>
  <si>
    <t xml:space="preserve"> - Prihodi od poreza</t>
  </si>
  <si>
    <t xml:space="preserve"> - Vlastiti prihodi</t>
  </si>
  <si>
    <t>UKUPNO</t>
  </si>
  <si>
    <t>Tekuće održavanje sajma</t>
  </si>
  <si>
    <t>Redovno održavanje javne rasvjete na području Grada Zlatara</t>
  </si>
  <si>
    <t xml:space="preserve"> - Prihodi od upravnih i administrativnih pristojbi</t>
  </si>
  <si>
    <t xml:space="preserve">RED. BR. </t>
  </si>
  <si>
    <t>1.</t>
  </si>
  <si>
    <t>2.</t>
  </si>
  <si>
    <t>4.</t>
  </si>
  <si>
    <t>5.</t>
  </si>
  <si>
    <t>3.</t>
  </si>
  <si>
    <t>6.</t>
  </si>
  <si>
    <t>Označavanje ulica i naselja</t>
  </si>
  <si>
    <t xml:space="preserve">                 </t>
  </si>
  <si>
    <t>REPUBLIKA HRVATSKA</t>
  </si>
  <si>
    <t>KRAPINSKO – ZAGORSKA ŽUPANIJA</t>
  </si>
  <si>
    <t>GRAD ZLATAR</t>
  </si>
  <si>
    <t>GRADSKO VIJEĆE</t>
  </si>
  <si>
    <t>Članak  1.</t>
  </si>
  <si>
    <t>Članak  2.</t>
  </si>
  <si>
    <t>PREDSJEDNICA</t>
  </si>
  <si>
    <t>Danijela Findak</t>
  </si>
  <si>
    <t>Održavanje građevina i uređaja javne namjene</t>
  </si>
  <si>
    <t>PROCJENA TROŠKOVA (EUR)</t>
  </si>
  <si>
    <t xml:space="preserve">Održavanje parkova i javnih površina </t>
  </si>
  <si>
    <t xml:space="preserve"> - Prihodi od komunalne naknade</t>
  </si>
  <si>
    <t>Sanacija klizišta na području Grada Zlatara</t>
  </si>
  <si>
    <t xml:space="preserve"> - Prihodi od šumskog doprinosa</t>
  </si>
  <si>
    <t xml:space="preserve"> - Prihodi od vodnog doprinosa</t>
  </si>
  <si>
    <t>Održavanje čistoće i javnih površina</t>
  </si>
  <si>
    <t>Kupnja i sadnja bilja</t>
  </si>
  <si>
    <t>1.1.</t>
  </si>
  <si>
    <t>1.2.</t>
  </si>
  <si>
    <t>1.3.</t>
  </si>
  <si>
    <t>1.4.</t>
  </si>
  <si>
    <t>1.5.</t>
  </si>
  <si>
    <t>1.6.</t>
  </si>
  <si>
    <t>2.1.</t>
  </si>
  <si>
    <t>5.1.</t>
  </si>
  <si>
    <t>5.2.</t>
  </si>
  <si>
    <t>6.1.</t>
  </si>
  <si>
    <t>6.2.</t>
  </si>
  <si>
    <t>6.3.</t>
  </si>
  <si>
    <t>KLASA: 363-01/23-01/44</t>
  </si>
  <si>
    <t>Održavanje javnih prometnih površina na kojima nije dopušten promet</t>
  </si>
  <si>
    <t>2.2.</t>
  </si>
  <si>
    <t>2.3.</t>
  </si>
  <si>
    <t xml:space="preserve"> - Državni proračun komp.mj.</t>
  </si>
  <si>
    <t>Oprema za javne površine</t>
  </si>
  <si>
    <t>Održavanje javnih objekata (javne površine)</t>
  </si>
  <si>
    <t xml:space="preserve"> - Državni proračun, komp. mj. </t>
  </si>
  <si>
    <t xml:space="preserve"> - Državni proračun, komp.mj.</t>
  </si>
  <si>
    <t>4.1.</t>
  </si>
  <si>
    <t>4.2.</t>
  </si>
  <si>
    <t>2.4.</t>
  </si>
  <si>
    <t>Kupnja komunalne opreme (kante za smeće)</t>
  </si>
  <si>
    <t>3.1.</t>
  </si>
  <si>
    <t>3.2.</t>
  </si>
  <si>
    <t>održavanja komunalne infrastrukture u Gradu Zlataru za 2024. godinu</t>
  </si>
  <si>
    <t>"Ovim Programom održavanja komunalne infrastrukture u Gradu Zlataru za 2024. godinu (dalje u tekstu: Program) određuje se opis i opseg poslova održavanja komunalne infrastrukture na području Grada Zlatara u 2024. godini s procjenom pojedinih troškova po djelatnostima i iskaz financijskih sredstava potrebnih za ostvarivanje programa s naznakom izvora financiranja kako slijedi:</t>
  </si>
  <si>
    <t xml:space="preserve"> - Državni proračun, komp. mj.</t>
  </si>
  <si>
    <t xml:space="preserve"> - Prihodi od državnog proračuna </t>
  </si>
  <si>
    <t>Kupnja komunalne opreme (traktor i priključak - malčer)</t>
  </si>
  <si>
    <t xml:space="preserve"> - Prihod od poreza</t>
  </si>
  <si>
    <t>2.5.</t>
  </si>
  <si>
    <t>URBROJ: 2140-07-01-24-6</t>
  </si>
  <si>
    <t>II. Izmjene i dopune Programa</t>
  </si>
  <si>
    <t>U Programu održavanja komunalne infrastrukture u Gradu Zlataru za 2024. godinu, KLASA: 363-01/23-01/44, URBROJ:2140-07-01-23-2, od 13.12.2023. i KLASA: 363-01/23-01/44, URBROJ:2140-07-01-23-4, od 2.12.2024., članak 1. mijenja se i glasi:</t>
  </si>
  <si>
    <t>Ova II. izmjena i dopuna Programa objavit će se u "Službenom glasniku Krapinsko-zagorske županije", a stupa na snagu dan nakon objave.</t>
  </si>
  <si>
    <t>Zlatar,  23.12.2024.</t>
  </si>
  <si>
    <t>Na temelju članka 72. stavka 1.  Zakona o komunalnom gospodarstvu ("Narodne novine" broj 68/18, 110/18,  32/20) i članka 27. Statuta Grada Zlatara („Službeni glasnik Krapinsko-zagorske županije“ broj 36A/13, 9/18, 9/20, 17A/21), Gradsko vijeće Grada Zlatara na 27. sjednici održanoj 23.12.2024.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</si>
</sst>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1" fillId="0" borderId="0" xfId="0" applyFont="1"/>
    <xf numFmtId="4" fontId="2" fillId="0" borderId="1" xfId="0" applyNumberFormat="1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4" fontId="3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38100</xdr:rowOff>
    </xdr:from>
    <xdr:to>
      <xdr:col>1</xdr:col>
      <xdr:colOff>390525</xdr:colOff>
      <xdr:row>4</xdr:row>
      <xdr:rowOff>95250</xdr:rowOff>
    </xdr:to>
    <xdr:pic>
      <xdr:nvPicPr>
        <xdr:cNvPr id="8" name="Slika 2">
          <a:extLst>
            <a:ext uri="{FF2B5EF4-FFF2-40B4-BE49-F238E27FC236}">
              <a16:creationId xmlns:a16="http://schemas.microsoft.com/office/drawing/2014/main" id="{D629D59F-E15B-2665-32B5-9A0575F7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6858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E3DF-6844-47DE-90ED-EF230C8DDF92}">
  <sheetPr>
    <pageSetUpPr fitToPage="1"/>
  </sheetPr>
  <dimension ref="A1:I96"/>
  <sheetViews>
    <sheetView tabSelected="1" workbookViewId="0">
      <selection activeCell="A17" sqref="A17:D17"/>
    </sheetView>
  </sheetViews>
  <sheetFormatPr defaultRowHeight="15" x14ac:dyDescent="0.25"/>
  <cols>
    <col min="1" max="1" width="6" customWidth="1"/>
    <col min="2" max="2" width="66.42578125" customWidth="1"/>
    <col min="3" max="3" width="15.42578125" customWidth="1"/>
    <col min="4" max="4" width="8.28515625" customWidth="1"/>
    <col min="5" max="5" width="10.140625" bestFit="1" customWidth="1"/>
    <col min="8" max="9" width="10.140625" bestFit="1" customWidth="1"/>
  </cols>
  <sheetData>
    <row r="1" spans="1:4" x14ac:dyDescent="0.25">
      <c r="B1" t="s">
        <v>33</v>
      </c>
      <c r="C1" s="23"/>
      <c r="D1" s="23"/>
    </row>
    <row r="6" spans="1:4" x14ac:dyDescent="0.25">
      <c r="A6" s="2" t="s">
        <v>34</v>
      </c>
    </row>
    <row r="7" spans="1:4" x14ac:dyDescent="0.25">
      <c r="A7" s="2" t="s">
        <v>35</v>
      </c>
    </row>
    <row r="8" spans="1:4" x14ac:dyDescent="0.25">
      <c r="A8" s="2" t="s">
        <v>36</v>
      </c>
    </row>
    <row r="9" spans="1:4" x14ac:dyDescent="0.25">
      <c r="A9" s="2" t="s">
        <v>37</v>
      </c>
    </row>
    <row r="11" spans="1:4" x14ac:dyDescent="0.25">
      <c r="A11" s="28" t="s">
        <v>63</v>
      </c>
      <c r="B11" s="28"/>
    </row>
    <row r="12" spans="1:4" x14ac:dyDescent="0.25">
      <c r="A12" s="28" t="s">
        <v>85</v>
      </c>
      <c r="B12" s="28"/>
    </row>
    <row r="13" spans="1:4" x14ac:dyDescent="0.25">
      <c r="A13" s="28" t="s">
        <v>89</v>
      </c>
      <c r="B13" s="28"/>
    </row>
    <row r="15" spans="1:4" ht="51.75" customHeight="1" x14ac:dyDescent="0.25">
      <c r="A15" s="26" t="s">
        <v>90</v>
      </c>
      <c r="B15" s="26"/>
      <c r="C15" s="26"/>
      <c r="D15" s="26"/>
    </row>
    <row r="16" spans="1:4" x14ac:dyDescent="0.25">
      <c r="B16" s="7"/>
    </row>
    <row r="17" spans="1:5" x14ac:dyDescent="0.25">
      <c r="A17" s="27" t="s">
        <v>86</v>
      </c>
      <c r="B17" s="27"/>
      <c r="C17" s="27"/>
      <c r="D17" s="27"/>
    </row>
    <row r="18" spans="1:5" x14ac:dyDescent="0.25">
      <c r="A18" s="27" t="s">
        <v>78</v>
      </c>
      <c r="B18" s="27"/>
      <c r="C18" s="27"/>
      <c r="D18" s="27"/>
    </row>
    <row r="20" spans="1:5" x14ac:dyDescent="0.25">
      <c r="A20" s="23" t="s">
        <v>38</v>
      </c>
      <c r="B20" s="23"/>
      <c r="C20" s="23"/>
      <c r="D20" s="23"/>
    </row>
    <row r="21" spans="1:5" ht="48" customHeight="1" x14ac:dyDescent="0.25">
      <c r="A21" s="24" t="s">
        <v>87</v>
      </c>
      <c r="B21" s="24"/>
      <c r="C21" s="24"/>
      <c r="D21" s="24"/>
    </row>
    <row r="22" spans="1:5" ht="59.25" customHeight="1" x14ac:dyDescent="0.25">
      <c r="A22" s="24" t="s">
        <v>79</v>
      </c>
      <c r="B22" s="24"/>
      <c r="C22" s="24"/>
      <c r="D22" s="24"/>
    </row>
    <row r="24" spans="1:5" ht="48.75" customHeight="1" x14ac:dyDescent="0.25">
      <c r="A24" s="6" t="s">
        <v>25</v>
      </c>
      <c r="B24" s="4" t="s">
        <v>5</v>
      </c>
      <c r="C24" s="5" t="s">
        <v>43</v>
      </c>
    </row>
    <row r="25" spans="1:5" s="12" customFormat="1" x14ac:dyDescent="0.25">
      <c r="A25" s="14" t="s">
        <v>26</v>
      </c>
      <c r="B25" s="14" t="s">
        <v>4</v>
      </c>
      <c r="C25" s="15">
        <f>C26+C29+C35+C39+C41+C43</f>
        <v>270650</v>
      </c>
    </row>
    <row r="26" spans="1:5" s="12" customFormat="1" x14ac:dyDescent="0.25">
      <c r="A26" s="10" t="s">
        <v>51</v>
      </c>
      <c r="B26" s="10" t="s">
        <v>0</v>
      </c>
      <c r="C26" s="11">
        <f>SUM(C27:C28)</f>
        <v>28026</v>
      </c>
    </row>
    <row r="27" spans="1:5" s="12" customFormat="1" x14ac:dyDescent="0.25">
      <c r="A27" s="10"/>
      <c r="B27" s="13" t="s">
        <v>24</v>
      </c>
      <c r="C27" s="3">
        <v>28026</v>
      </c>
    </row>
    <row r="28" spans="1:5" s="12" customFormat="1" x14ac:dyDescent="0.25">
      <c r="A28" s="10"/>
      <c r="B28" s="13" t="s">
        <v>20</v>
      </c>
      <c r="C28" s="3">
        <v>0</v>
      </c>
    </row>
    <row r="29" spans="1:5" s="12" customFormat="1" x14ac:dyDescent="0.25">
      <c r="A29" s="10" t="s">
        <v>52</v>
      </c>
      <c r="B29" s="10" t="s">
        <v>46</v>
      </c>
      <c r="C29" s="11">
        <f>SUM(C30:C34)</f>
        <v>47624</v>
      </c>
      <c r="E29" s="19"/>
    </row>
    <row r="30" spans="1:5" s="12" customFormat="1" x14ac:dyDescent="0.25">
      <c r="A30" s="10"/>
      <c r="B30" s="13" t="s">
        <v>19</v>
      </c>
      <c r="C30" s="3">
        <v>0</v>
      </c>
      <c r="E30" s="19"/>
    </row>
    <row r="31" spans="1:5" s="12" customFormat="1" x14ac:dyDescent="0.25">
      <c r="A31" s="10"/>
      <c r="B31" s="13" t="s">
        <v>24</v>
      </c>
      <c r="C31" s="3">
        <v>0</v>
      </c>
    </row>
    <row r="32" spans="1:5" s="12" customFormat="1" x14ac:dyDescent="0.25">
      <c r="A32" s="10"/>
      <c r="B32" s="13" t="s">
        <v>45</v>
      </c>
      <c r="C32" s="3">
        <v>0</v>
      </c>
    </row>
    <row r="33" spans="1:9" s="12" customFormat="1" x14ac:dyDescent="0.25">
      <c r="A33" s="10"/>
      <c r="B33" s="13" t="s">
        <v>8</v>
      </c>
      <c r="C33" s="3">
        <v>0</v>
      </c>
    </row>
    <row r="34" spans="1:9" s="12" customFormat="1" x14ac:dyDescent="0.25">
      <c r="A34" s="10"/>
      <c r="B34" s="13" t="s">
        <v>7</v>
      </c>
      <c r="C34" s="3">
        <v>47624</v>
      </c>
    </row>
    <row r="35" spans="1:9" s="12" customFormat="1" x14ac:dyDescent="0.25">
      <c r="A35" s="10" t="s">
        <v>53</v>
      </c>
      <c r="B35" s="16" t="s">
        <v>10</v>
      </c>
      <c r="C35" s="11">
        <f>SUM(C36:C38)</f>
        <v>133740</v>
      </c>
    </row>
    <row r="36" spans="1:9" s="12" customFormat="1" x14ac:dyDescent="0.25">
      <c r="A36" s="10"/>
      <c r="B36" s="21" t="s">
        <v>19</v>
      </c>
      <c r="C36" s="3">
        <v>127937</v>
      </c>
    </row>
    <row r="37" spans="1:9" s="12" customFormat="1" x14ac:dyDescent="0.25">
      <c r="A37" s="10"/>
      <c r="B37" s="13" t="s">
        <v>45</v>
      </c>
      <c r="C37" s="3">
        <v>5803</v>
      </c>
      <c r="F37" s="19"/>
    </row>
    <row r="38" spans="1:9" s="12" customFormat="1" x14ac:dyDescent="0.25">
      <c r="A38" s="10"/>
      <c r="B38" s="13" t="s">
        <v>13</v>
      </c>
      <c r="C38" s="3">
        <v>0</v>
      </c>
      <c r="E38" s="19"/>
      <c r="F38" s="19"/>
    </row>
    <row r="39" spans="1:9" s="17" customFormat="1" x14ac:dyDescent="0.25">
      <c r="A39" s="10" t="s">
        <v>54</v>
      </c>
      <c r="B39" s="10" t="s">
        <v>9</v>
      </c>
      <c r="C39" s="11">
        <f>SUM(C40)</f>
        <v>24885</v>
      </c>
    </row>
    <row r="40" spans="1:9" s="12" customFormat="1" x14ac:dyDescent="0.25">
      <c r="A40" s="10"/>
      <c r="B40" s="13" t="s">
        <v>6</v>
      </c>
      <c r="C40" s="3">
        <v>24885</v>
      </c>
    </row>
    <row r="41" spans="1:9" s="17" customFormat="1" x14ac:dyDescent="0.25">
      <c r="A41" s="10" t="s">
        <v>55</v>
      </c>
      <c r="B41" s="10" t="s">
        <v>11</v>
      </c>
      <c r="C41" s="11">
        <f>SUM(C42)</f>
        <v>17625</v>
      </c>
      <c r="I41" s="18"/>
    </row>
    <row r="42" spans="1:9" s="12" customFormat="1" x14ac:dyDescent="0.25">
      <c r="A42" s="10"/>
      <c r="B42" s="13" t="s">
        <v>6</v>
      </c>
      <c r="C42" s="3">
        <v>17625</v>
      </c>
    </row>
    <row r="43" spans="1:9" s="17" customFormat="1" x14ac:dyDescent="0.25">
      <c r="A43" s="10" t="s">
        <v>56</v>
      </c>
      <c r="B43" s="10" t="s">
        <v>12</v>
      </c>
      <c r="C43" s="11">
        <f>SUM(C44)</f>
        <v>18750</v>
      </c>
    </row>
    <row r="44" spans="1:9" s="17" customFormat="1" x14ac:dyDescent="0.25">
      <c r="A44" s="10"/>
      <c r="B44" s="13" t="s">
        <v>6</v>
      </c>
      <c r="C44" s="3">
        <v>18750</v>
      </c>
    </row>
    <row r="45" spans="1:9" s="12" customFormat="1" x14ac:dyDescent="0.25">
      <c r="A45" s="14" t="s">
        <v>27</v>
      </c>
      <c r="B45" s="14" t="s">
        <v>64</v>
      </c>
      <c r="C45" s="15">
        <f>C46+C51+C53+C56+C58</f>
        <v>234054</v>
      </c>
    </row>
    <row r="46" spans="1:9" s="12" customFormat="1" x14ac:dyDescent="0.25">
      <c r="A46" s="10" t="s">
        <v>57</v>
      </c>
      <c r="B46" s="10" t="s">
        <v>69</v>
      </c>
      <c r="C46" s="11">
        <f>SUM(C47:C50)</f>
        <v>18951</v>
      </c>
    </row>
    <row r="47" spans="1:9" s="12" customFormat="1" x14ac:dyDescent="0.25">
      <c r="A47" s="13"/>
      <c r="B47" s="13" t="s">
        <v>19</v>
      </c>
      <c r="C47" s="3">
        <v>7314</v>
      </c>
    </row>
    <row r="48" spans="1:9" s="12" customFormat="1" x14ac:dyDescent="0.25">
      <c r="A48" s="13"/>
      <c r="B48" s="13" t="s">
        <v>47</v>
      </c>
      <c r="C48" s="3">
        <v>490</v>
      </c>
    </row>
    <row r="49" spans="1:3" s="12" customFormat="1" x14ac:dyDescent="0.25">
      <c r="A49" s="13"/>
      <c r="B49" s="13" t="s">
        <v>48</v>
      </c>
      <c r="C49" s="3">
        <v>485</v>
      </c>
    </row>
    <row r="50" spans="1:3" s="12" customFormat="1" x14ac:dyDescent="0.25">
      <c r="A50" s="13"/>
      <c r="B50" s="13" t="s">
        <v>6</v>
      </c>
      <c r="C50" s="3">
        <v>10662</v>
      </c>
    </row>
    <row r="51" spans="1:3" s="12" customFormat="1" x14ac:dyDescent="0.25">
      <c r="A51" s="10" t="s">
        <v>65</v>
      </c>
      <c r="B51" s="10" t="s">
        <v>49</v>
      </c>
      <c r="C51" s="11">
        <f>SUM(C52)</f>
        <v>64000</v>
      </c>
    </row>
    <row r="52" spans="1:3" s="12" customFormat="1" x14ac:dyDescent="0.25">
      <c r="A52" s="13"/>
      <c r="B52" s="13" t="s">
        <v>67</v>
      </c>
      <c r="C52" s="3">
        <v>64000</v>
      </c>
    </row>
    <row r="53" spans="1:3" s="12" customFormat="1" x14ac:dyDescent="0.25">
      <c r="A53" s="10" t="s">
        <v>66</v>
      </c>
      <c r="B53" s="10" t="s">
        <v>68</v>
      </c>
      <c r="C53" s="11">
        <f>SUM(C54:C55)</f>
        <v>51103</v>
      </c>
    </row>
    <row r="54" spans="1:3" s="12" customFormat="1" x14ac:dyDescent="0.25">
      <c r="A54" s="13"/>
      <c r="B54" s="13" t="s">
        <v>19</v>
      </c>
      <c r="C54" s="3">
        <v>28300</v>
      </c>
    </row>
    <row r="55" spans="1:3" s="12" customFormat="1" x14ac:dyDescent="0.25">
      <c r="A55" s="13"/>
      <c r="B55" s="13" t="s">
        <v>81</v>
      </c>
      <c r="C55" s="3">
        <v>22803</v>
      </c>
    </row>
    <row r="56" spans="1:3" s="12" customFormat="1" x14ac:dyDescent="0.25">
      <c r="A56" s="10" t="s">
        <v>74</v>
      </c>
      <c r="B56" s="10" t="s">
        <v>75</v>
      </c>
      <c r="C56" s="11">
        <f>SUM(C57)</f>
        <v>0</v>
      </c>
    </row>
    <row r="57" spans="1:3" s="12" customFormat="1" x14ac:dyDescent="0.25">
      <c r="A57" s="13"/>
      <c r="B57" s="13" t="s">
        <v>19</v>
      </c>
      <c r="C57" s="3">
        <v>0</v>
      </c>
    </row>
    <row r="58" spans="1:3" s="12" customFormat="1" x14ac:dyDescent="0.25">
      <c r="A58" s="10" t="s">
        <v>84</v>
      </c>
      <c r="B58" s="10" t="s">
        <v>82</v>
      </c>
      <c r="C58" s="11">
        <f>C59+C60</f>
        <v>100000</v>
      </c>
    </row>
    <row r="59" spans="1:3" s="12" customFormat="1" x14ac:dyDescent="0.25">
      <c r="A59" s="10"/>
      <c r="B59" s="13" t="s">
        <v>83</v>
      </c>
      <c r="C59" s="3">
        <v>70000</v>
      </c>
    </row>
    <row r="60" spans="1:3" s="12" customFormat="1" x14ac:dyDescent="0.25">
      <c r="A60" s="13"/>
      <c r="B60" s="13" t="s">
        <v>8</v>
      </c>
      <c r="C60" s="3">
        <v>30000</v>
      </c>
    </row>
    <row r="61" spans="1:3" s="12" customFormat="1" x14ac:dyDescent="0.25">
      <c r="A61" s="14" t="s">
        <v>30</v>
      </c>
      <c r="B61" s="14" t="s">
        <v>1</v>
      </c>
      <c r="C61" s="15">
        <f>C62+C64</f>
        <v>84000</v>
      </c>
    </row>
    <row r="62" spans="1:3" s="12" customFormat="1" x14ac:dyDescent="0.25">
      <c r="A62" s="10" t="s">
        <v>76</v>
      </c>
      <c r="B62" s="10" t="s">
        <v>44</v>
      </c>
      <c r="C62" s="11">
        <f>C63</f>
        <v>64000</v>
      </c>
    </row>
    <row r="63" spans="1:3" s="12" customFormat="1" x14ac:dyDescent="0.25">
      <c r="A63" s="13"/>
      <c r="B63" s="13" t="s">
        <v>71</v>
      </c>
      <c r="C63" s="3">
        <v>64000</v>
      </c>
    </row>
    <row r="64" spans="1:3" s="12" customFormat="1" x14ac:dyDescent="0.25">
      <c r="A64" s="10" t="s">
        <v>77</v>
      </c>
      <c r="B64" s="10" t="s">
        <v>50</v>
      </c>
      <c r="C64" s="11">
        <f>C65</f>
        <v>20000</v>
      </c>
    </row>
    <row r="65" spans="1:3" s="12" customFormat="1" x14ac:dyDescent="0.25">
      <c r="A65" s="13"/>
      <c r="B65" s="13" t="s">
        <v>80</v>
      </c>
      <c r="C65" s="3">
        <v>20000</v>
      </c>
    </row>
    <row r="66" spans="1:3" s="12" customFormat="1" x14ac:dyDescent="0.25">
      <c r="A66" s="14" t="s">
        <v>28</v>
      </c>
      <c r="B66" s="14" t="s">
        <v>42</v>
      </c>
      <c r="C66" s="15">
        <f>C67+C70</f>
        <v>33978</v>
      </c>
    </row>
    <row r="67" spans="1:3" s="12" customFormat="1" x14ac:dyDescent="0.25">
      <c r="A67" s="10" t="s">
        <v>72</v>
      </c>
      <c r="B67" s="10" t="s">
        <v>22</v>
      </c>
      <c r="C67" s="11">
        <f>SUM(C68:C69)</f>
        <v>30660</v>
      </c>
    </row>
    <row r="68" spans="1:3" s="12" customFormat="1" x14ac:dyDescent="0.25">
      <c r="A68" s="10"/>
      <c r="B68" s="13" t="s">
        <v>70</v>
      </c>
      <c r="C68" s="3">
        <v>30000</v>
      </c>
    </row>
    <row r="69" spans="1:3" s="12" customFormat="1" x14ac:dyDescent="0.25">
      <c r="A69" s="13"/>
      <c r="B69" s="13" t="s">
        <v>24</v>
      </c>
      <c r="C69" s="3">
        <v>660</v>
      </c>
    </row>
    <row r="70" spans="1:3" s="12" customFormat="1" x14ac:dyDescent="0.25">
      <c r="A70" s="10" t="s">
        <v>73</v>
      </c>
      <c r="B70" s="10" t="s">
        <v>32</v>
      </c>
      <c r="C70" s="11">
        <f>SUM(C71)</f>
        <v>3318</v>
      </c>
    </row>
    <row r="71" spans="1:3" s="12" customFormat="1" x14ac:dyDescent="0.25">
      <c r="A71" s="13"/>
      <c r="B71" s="13" t="s">
        <v>20</v>
      </c>
      <c r="C71" s="3">
        <v>3318</v>
      </c>
    </row>
    <row r="72" spans="1:3" s="12" customFormat="1" x14ac:dyDescent="0.25">
      <c r="A72" s="14" t="s">
        <v>29</v>
      </c>
      <c r="B72" s="14" t="s">
        <v>3</v>
      </c>
      <c r="C72" s="15">
        <f>C73+C75</f>
        <v>62270</v>
      </c>
    </row>
    <row r="73" spans="1:3" s="12" customFormat="1" x14ac:dyDescent="0.25">
      <c r="A73" s="10" t="s">
        <v>58</v>
      </c>
      <c r="B73" s="10" t="s">
        <v>23</v>
      </c>
      <c r="C73" s="11">
        <f>C74</f>
        <v>32199</v>
      </c>
    </row>
    <row r="74" spans="1:3" s="12" customFormat="1" x14ac:dyDescent="0.25">
      <c r="A74" s="13"/>
      <c r="B74" s="13" t="s">
        <v>45</v>
      </c>
      <c r="C74" s="3">
        <v>32199</v>
      </c>
    </row>
    <row r="75" spans="1:3" s="12" customFormat="1" x14ac:dyDescent="0.25">
      <c r="A75" s="10" t="s">
        <v>59</v>
      </c>
      <c r="B75" s="10" t="s">
        <v>14</v>
      </c>
      <c r="C75" s="11">
        <f>SUM(C76:C77)</f>
        <v>30071</v>
      </c>
    </row>
    <row r="76" spans="1:3" s="12" customFormat="1" x14ac:dyDescent="0.25">
      <c r="A76" s="10"/>
      <c r="B76" s="13" t="s">
        <v>45</v>
      </c>
      <c r="C76" s="3">
        <v>20526</v>
      </c>
    </row>
    <row r="77" spans="1:3" s="12" customFormat="1" x14ac:dyDescent="0.25">
      <c r="A77" s="13"/>
      <c r="B77" s="13" t="s">
        <v>71</v>
      </c>
      <c r="C77" s="3">
        <v>9545</v>
      </c>
    </row>
    <row r="78" spans="1:3" s="12" customFormat="1" x14ac:dyDescent="0.25">
      <c r="A78" s="14" t="s">
        <v>31</v>
      </c>
      <c r="B78" s="14" t="s">
        <v>2</v>
      </c>
      <c r="C78" s="15">
        <f>C79+C82+C84</f>
        <v>78112</v>
      </c>
    </row>
    <row r="79" spans="1:3" s="12" customFormat="1" x14ac:dyDescent="0.25">
      <c r="A79" s="10" t="s">
        <v>60</v>
      </c>
      <c r="B79" s="10" t="s">
        <v>15</v>
      </c>
      <c r="C79" s="11">
        <f>SUM(C80:C81)</f>
        <v>69569</v>
      </c>
    </row>
    <row r="80" spans="1:3" s="12" customFormat="1" x14ac:dyDescent="0.25">
      <c r="A80" s="10"/>
      <c r="B80" s="13" t="s">
        <v>16</v>
      </c>
      <c r="C80" s="3">
        <v>49851</v>
      </c>
    </row>
    <row r="81" spans="1:4" s="12" customFormat="1" x14ac:dyDescent="0.25">
      <c r="A81" s="10"/>
      <c r="B81" s="13" t="s">
        <v>71</v>
      </c>
      <c r="C81" s="3">
        <v>19718</v>
      </c>
    </row>
    <row r="82" spans="1:4" s="12" customFormat="1" x14ac:dyDescent="0.25">
      <c r="A82" s="10" t="s">
        <v>61</v>
      </c>
      <c r="B82" s="10" t="s">
        <v>18</v>
      </c>
      <c r="C82" s="11">
        <f>C83</f>
        <v>0</v>
      </c>
    </row>
    <row r="83" spans="1:4" s="12" customFormat="1" x14ac:dyDescent="0.25">
      <c r="A83" s="10"/>
      <c r="B83" s="13" t="s">
        <v>16</v>
      </c>
      <c r="C83" s="3">
        <v>0</v>
      </c>
    </row>
    <row r="84" spans="1:4" s="12" customFormat="1" x14ac:dyDescent="0.25">
      <c r="A84" s="10" t="s">
        <v>62</v>
      </c>
      <c r="B84" s="10" t="s">
        <v>17</v>
      </c>
      <c r="C84" s="11">
        <f>C85</f>
        <v>8543</v>
      </c>
    </row>
    <row r="85" spans="1:4" s="12" customFormat="1" x14ac:dyDescent="0.25">
      <c r="A85" s="10"/>
      <c r="B85" s="13" t="s">
        <v>16</v>
      </c>
      <c r="C85" s="3">
        <v>8543</v>
      </c>
    </row>
    <row r="86" spans="1:4" x14ac:dyDescent="0.25">
      <c r="A86" s="25" t="s">
        <v>21</v>
      </c>
      <c r="B86" s="25"/>
      <c r="C86" s="20">
        <f>C25+C45+C61+C66+C72+C78</f>
        <v>763064</v>
      </c>
    </row>
    <row r="87" spans="1:4" ht="27.75" customHeight="1" x14ac:dyDescent="0.25">
      <c r="C87" s="1"/>
    </row>
    <row r="88" spans="1:4" x14ac:dyDescent="0.25">
      <c r="A88" s="22" t="s">
        <v>39</v>
      </c>
      <c r="B88" s="22"/>
      <c r="C88" s="22"/>
      <c r="D88" s="22"/>
    </row>
    <row r="89" spans="1:4" ht="34.5" customHeight="1" x14ac:dyDescent="0.25">
      <c r="A89" s="24" t="s">
        <v>88</v>
      </c>
      <c r="B89" s="24"/>
      <c r="C89" s="24"/>
      <c r="D89" s="24"/>
    </row>
    <row r="90" spans="1:4" x14ac:dyDescent="0.25">
      <c r="A90" s="8"/>
      <c r="B90" s="8"/>
      <c r="C90" s="8"/>
      <c r="D90" s="8"/>
    </row>
    <row r="91" spans="1:4" x14ac:dyDescent="0.25">
      <c r="A91" s="9"/>
      <c r="C91" s="1"/>
    </row>
    <row r="92" spans="1:4" x14ac:dyDescent="0.25">
      <c r="A92" s="9"/>
      <c r="B92" s="9"/>
      <c r="C92" s="22" t="s">
        <v>40</v>
      </c>
      <c r="D92" s="22"/>
    </row>
    <row r="93" spans="1:4" x14ac:dyDescent="0.25">
      <c r="A93" s="9"/>
      <c r="B93" s="9"/>
      <c r="C93" s="22" t="s">
        <v>41</v>
      </c>
      <c r="D93" s="22"/>
    </row>
    <row r="94" spans="1:4" x14ac:dyDescent="0.25">
      <c r="C94" s="1"/>
    </row>
    <row r="95" spans="1:4" x14ac:dyDescent="0.25">
      <c r="C95" s="1"/>
    </row>
    <row r="96" spans="1:4" x14ac:dyDescent="0.25">
      <c r="C96" s="1"/>
    </row>
  </sheetData>
  <mergeCells count="15">
    <mergeCell ref="C92:D92"/>
    <mergeCell ref="C93:D93"/>
    <mergeCell ref="C1:D1"/>
    <mergeCell ref="A88:D88"/>
    <mergeCell ref="A89:D89"/>
    <mergeCell ref="A86:B86"/>
    <mergeCell ref="A15:D15"/>
    <mergeCell ref="A22:D22"/>
    <mergeCell ref="A20:D20"/>
    <mergeCell ref="A17:D17"/>
    <mergeCell ref="A18:D18"/>
    <mergeCell ref="A11:B11"/>
    <mergeCell ref="A12:B12"/>
    <mergeCell ref="A13:B13"/>
    <mergeCell ref="A21:D21"/>
  </mergeCells>
  <pageMargins left="0.7" right="0.7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Program održavanja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2024-11-25T12:57:29Z</cp:lastPrinted>
  <dcterms:created xsi:type="dcterms:W3CDTF">2021-11-30T08:23:44Z</dcterms:created>
  <dcterms:modified xsi:type="dcterms:W3CDTF">2024-12-27T08:21:51Z</dcterms:modified>
</cp:coreProperties>
</file>